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1"/>
  </bookViews>
  <sheets>
    <sheet name="титульний " sheetId="1" r:id="rId1"/>
    <sheet name="план" sheetId="2" r:id="rId2"/>
  </sheets>
  <definedNames>
    <definedName name="_xlnm.Print_Area" localSheetId="0">'титульний '!$A$1:$BA$28</definedName>
  </definedNames>
  <calcPr fullCalcOnLoad="1"/>
</workbook>
</file>

<file path=xl/sharedStrings.xml><?xml version="1.0" encoding="utf-8"?>
<sst xmlns="http://schemas.openxmlformats.org/spreadsheetml/2006/main" count="237" uniqueCount="179">
  <si>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</si>
  <si>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</si>
  <si>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</si>
  <si>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</si>
  <si>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</si>
  <si>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</si>
  <si>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</si>
  <si>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</si>
  <si>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</si>
  <si>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</si>
  <si>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</si>
  <si>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</si>
  <si>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</si>
  <si>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</si>
  <si>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</si>
  <si>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</si>
  <si>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НАВЧАЛЬНИЙ ПЛАН</t>
  </si>
  <si>
    <t>С</t>
  </si>
  <si>
    <t>Практика</t>
  </si>
  <si>
    <t>П</t>
  </si>
  <si>
    <t>Дипломне проектування</t>
  </si>
  <si>
    <t>Всього</t>
  </si>
  <si>
    <t>№ п/п</t>
  </si>
  <si>
    <t xml:space="preserve"> Кількість екзаменів</t>
  </si>
  <si>
    <t xml:space="preserve"> Кількість заліків</t>
  </si>
  <si>
    <t>Н</t>
  </si>
  <si>
    <t>лекції</t>
  </si>
  <si>
    <t>Переддипломна практика</t>
  </si>
  <si>
    <t>Переддипломна</t>
  </si>
  <si>
    <t>лабораторні</t>
  </si>
  <si>
    <t>Захист  дипломної роботи</t>
  </si>
  <si>
    <t>Міністерство освіти і науки України</t>
  </si>
  <si>
    <t>ЗД</t>
  </si>
  <si>
    <t>Цивільний захист</t>
  </si>
  <si>
    <t>I. Графік навчального процесу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</si>
  <si>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</si>
  <si>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</si>
  <si>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</si>
  <si>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</si>
  <si>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</si>
  <si>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Охорона праці в галузі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</si>
  <si>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</si>
  <si>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</si>
  <si>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</si>
  <si>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</si>
  <si>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</si>
  <si>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</si>
  <si>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</si>
  <si>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</si>
  <si>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</si>
  <si>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</si>
  <si>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</si>
  <si>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</si>
  <si>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</si>
  <si>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</si>
  <si>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4/0</t>
  </si>
  <si>
    <t>1.1.1</t>
  </si>
  <si>
    <t>3 ПРАКТИЧНА ПІДГОТОВКА</t>
  </si>
  <si>
    <t>3.1</t>
  </si>
  <si>
    <t>3.2</t>
  </si>
  <si>
    <t>Разом п 3:</t>
  </si>
  <si>
    <t>4 ДЕРЖАВНА АТЕСТАЦІЯ</t>
  </si>
  <si>
    <t>4.1</t>
  </si>
  <si>
    <t xml:space="preserve">ЗАГАЛЬНА КІЛЬКІСТЬ </t>
  </si>
  <si>
    <t xml:space="preserve"> Кількість курсових проектів</t>
  </si>
  <si>
    <t xml:space="preserve"> Кількість курсових робіт</t>
  </si>
  <si>
    <t>16</t>
  </si>
  <si>
    <t>Разом п 4:</t>
  </si>
  <si>
    <t>1 ОБОВ'ЯЗКОВІ НАВЧАЛЬНІ  ДИСЦИПЛІНИ</t>
  </si>
  <si>
    <t>Охорона праці в галузі та цивільний захист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</si>
  <si>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</si>
  <si>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>напрям:</t>
    </r>
    <r>
      <rPr>
        <b/>
        <sz val="16"/>
        <rFont val="Times New Roman"/>
        <family val="1"/>
      </rPr>
      <t xml:space="preserve"> 051 Економіка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</si>
  <si>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</si>
  <si>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1.1.1.1</t>
  </si>
  <si>
    <t>1.1.1.2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</si>
  <si>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</si>
  <si>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t>Інтелектуальна власність та принципи організації наукових досліджень</t>
  </si>
  <si>
    <t>Інтелектуальна власність</t>
  </si>
  <si>
    <t>Наукова робота та принципи її організації</t>
  </si>
  <si>
    <t>1</t>
  </si>
  <si>
    <t>Спецкурс за напрямком магістерської роботи</t>
  </si>
  <si>
    <t>Економічна соціологія</t>
  </si>
  <si>
    <t>Економіка персоналу</t>
  </si>
  <si>
    <t>Виконання магістерської роботи</t>
  </si>
  <si>
    <t>Разом п.1.2</t>
  </si>
  <si>
    <t>2  ДИСЦИПЛІНИ ВІЛЬНОГО ВИБОРУ</t>
  </si>
  <si>
    <t>4/2</t>
  </si>
  <si>
    <t>К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</si>
  <si>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</si>
  <si>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Строк навчання  -  1,5 року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</si>
  <si>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</si>
  <si>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</si>
  <si>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ДЕРЖАВНА АТЕСТАЦІЯ</t>
  </si>
  <si>
    <t>Виконання дипломної роботи</t>
  </si>
  <si>
    <t>Канікули</t>
  </si>
  <si>
    <t>Форма державної атестації (екзамен, дипломний проект (робота))</t>
  </si>
  <si>
    <t>Захист дипломної  роботи</t>
  </si>
  <si>
    <t>Дипломна робота</t>
  </si>
  <si>
    <t>на основі ОПП підготовки бакалавра або спеціаліста</t>
  </si>
  <si>
    <t>Разом п.1</t>
  </si>
  <si>
    <t>8/0</t>
  </si>
  <si>
    <t>16/8</t>
  </si>
  <si>
    <t>Моделювання та оцінка ефективності бізнес-процесів</t>
  </si>
  <si>
    <t>1.2.1</t>
  </si>
  <si>
    <t>1.2.2</t>
  </si>
  <si>
    <t>1.2.3</t>
  </si>
  <si>
    <t>2.1 Дисципліни професійної підготовки</t>
  </si>
  <si>
    <t>2.1.1</t>
  </si>
  <si>
    <t>2.1.2</t>
  </si>
  <si>
    <t>2.1.3</t>
  </si>
  <si>
    <t>2.1.4</t>
  </si>
  <si>
    <t>2.1.4.1</t>
  </si>
  <si>
    <t>2.1.4.2</t>
  </si>
  <si>
    <t>2.1.6</t>
  </si>
  <si>
    <t>Разом п.2.1</t>
  </si>
  <si>
    <t>Зав. кафедри ЕП</t>
  </si>
  <si>
    <t>С.В. Бурлуцький</t>
  </si>
  <si>
    <t>2.1.5</t>
  </si>
  <si>
    <t>Міжнародні стратегії економічного розвитку</t>
  </si>
  <si>
    <t xml:space="preserve">План навчального процесу на 2017/2018 н.р.   Економіка підприємства    (магістр, з/о)              </t>
  </si>
  <si>
    <r>
      <t xml:space="preserve">спеціалізація: </t>
    </r>
    <r>
      <rPr>
        <b/>
        <sz val="16"/>
        <rFont val="Times New Roman"/>
        <family val="1"/>
      </rPr>
      <t xml:space="preserve">  Економіка, організація та управління в медичних закладах</t>
    </r>
  </si>
  <si>
    <t>Фінансово-господарський механізм медичних установ</t>
  </si>
  <si>
    <t>Економічна діагностика медичних установ</t>
  </si>
  <si>
    <t>Економічна діагностика медичних установ (курсова робота)</t>
  </si>
  <si>
    <t>Економіка та фінансування охорони здоровья</t>
  </si>
  <si>
    <t>Кадрове адміністрування в медичних установах</t>
  </si>
  <si>
    <t>Економічна діагностіка медичних установ</t>
  </si>
  <si>
    <t>Маркетинг медичних послуг</t>
  </si>
  <si>
    <t>Медичне страхування</t>
  </si>
  <si>
    <t>Бізнес-планування в медичних установах</t>
  </si>
  <si>
    <t>2.1.7</t>
  </si>
  <si>
    <t>Ліцензування медичної практики</t>
  </si>
  <si>
    <t>Діловодство та документообіг в медичних установах</t>
  </si>
  <si>
    <t>2.1.8</t>
  </si>
  <si>
    <t>2.1.9</t>
  </si>
  <si>
    <t>Статистика медичної галузі</t>
  </si>
  <si>
    <t>28/10</t>
  </si>
  <si>
    <t>3</t>
  </si>
  <si>
    <t>номер семестру</t>
  </si>
  <si>
    <t>Розподіл годин на тиждень за курсами і семестрами</t>
  </si>
  <si>
    <t>26/12</t>
  </si>
  <si>
    <t>50/20</t>
  </si>
  <si>
    <t>Кваліфікація: магістр з економіки</t>
  </si>
  <si>
    <t>ЗАТВЕРДЖЕНО</t>
  </si>
  <si>
    <t>на засіданні Вченої ради</t>
  </si>
  <si>
    <t>протокол № __7___</t>
  </si>
  <si>
    <t>" 30 "  березня 2017 р.</t>
  </si>
  <si>
    <t>Ректор ________________________</t>
  </si>
  <si>
    <t>(Ковальов В.Д.)</t>
  </si>
  <si>
    <t>Семестр</t>
  </si>
  <si>
    <t>Розподіл за семестрами</t>
  </si>
  <si>
    <t>Екзаменаційна сесія</t>
  </si>
  <si>
    <t>Настановна сесія</t>
  </si>
  <si>
    <t>1 курс</t>
  </si>
  <si>
    <t>2 курс</t>
  </si>
  <si>
    <t>Справка</t>
  </si>
  <si>
    <t>5+15+10</t>
  </si>
  <si>
    <t>2/0</t>
  </si>
  <si>
    <t>Директор ЦДЗО</t>
  </si>
  <si>
    <t>М.М. Федоров</t>
  </si>
  <si>
    <t>Номер семестра</t>
  </si>
  <si>
    <t>1.1 Соціально-гуманітарні дисципліни</t>
  </si>
  <si>
    <t>Іноземна мова (за професійним спрямуванням)</t>
  </si>
  <si>
    <t>4</t>
  </si>
  <si>
    <t>Разом за п.1.1:</t>
  </si>
  <si>
    <t>1.2 Дисципліни природничо-наукової (фундаментальної ) підготовки</t>
  </si>
  <si>
    <t>1.2.1.1</t>
  </si>
  <si>
    <t>1.2.1.2</t>
  </si>
  <si>
    <t>1.2.2.1</t>
  </si>
  <si>
    <t>1.2.2.2</t>
  </si>
  <si>
    <t>1.3 Дисципліни професійної підготовки</t>
  </si>
  <si>
    <t>1.3.1</t>
  </si>
  <si>
    <t>1.3.2</t>
  </si>
  <si>
    <t>1.3.3</t>
  </si>
  <si>
    <t>1.3.4</t>
  </si>
  <si>
    <t>1.3.5</t>
  </si>
  <si>
    <t>Разом п.1.3</t>
  </si>
  <si>
    <t>16/2</t>
  </si>
  <si>
    <t>28/8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</si>
</sst>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  <numFmt numFmtId="198" formatCode="#,##0.0_ ;\-#,##0.0\ "/>
    <numFmt numFmtId="199" formatCode="#,##0_-;\-* #,##0_-;\ _-;_-@_-"/>
    <numFmt numFmtId="200" formatCode="#,##0;\-* #,##0_-;\ _-;_-@_-"/>
    <numFmt numFmtId="201" formatCode="#,##0.0;\-* #,##0.0_-;\ _-;_-@_-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188" fontId="12" fillId="0" borderId="0" xfId="0" applyNumberFormat="1" applyFont="1" applyFill="1" applyBorder="1" applyAlignment="1" applyProtection="1">
      <alignment horizontal="left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vertical="center" wrapText="1"/>
      <protection/>
    </xf>
    <xf numFmtId="188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8" fontId="12" fillId="0" borderId="18" xfId="0" applyNumberFormat="1" applyFont="1" applyFill="1" applyBorder="1" applyAlignment="1" applyProtection="1">
      <alignment vertical="center" wrapText="1"/>
      <protection/>
    </xf>
    <xf numFmtId="190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88" fontId="12" fillId="0" borderId="17" xfId="0" applyNumberFormat="1" applyFont="1" applyFill="1" applyBorder="1" applyAlignment="1" applyProtection="1">
      <alignment vertical="center" wrapText="1"/>
      <protection/>
    </xf>
    <xf numFmtId="188" fontId="12" fillId="0" borderId="19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188" fontId="12" fillId="0" borderId="22" xfId="0" applyNumberFormat="1" applyFont="1" applyFill="1" applyBorder="1" applyAlignment="1" applyProtection="1">
      <alignment vertical="center" wrapText="1"/>
      <protection/>
    </xf>
    <xf numFmtId="188" fontId="12" fillId="0" borderId="23" xfId="0" applyNumberFormat="1" applyFont="1" applyFill="1" applyBorder="1" applyAlignment="1" applyProtection="1">
      <alignment vertical="center" wrapText="1"/>
      <protection/>
    </xf>
    <xf numFmtId="190" fontId="7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vertical="center" wrapText="1"/>
    </xf>
    <xf numFmtId="188" fontId="7" fillId="0" borderId="0" xfId="0" applyNumberFormat="1" applyFont="1" applyFill="1" applyBorder="1" applyAlignment="1" applyProtection="1">
      <alignment vertical="center" wrapText="1"/>
      <protection/>
    </xf>
    <xf numFmtId="198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vertical="center" wrapText="1"/>
    </xf>
    <xf numFmtId="188" fontId="12" fillId="0" borderId="28" xfId="0" applyNumberFormat="1" applyFont="1" applyFill="1" applyBorder="1" applyAlignment="1" applyProtection="1">
      <alignment horizontal="center" vertical="center" wrapText="1"/>
      <protection/>
    </xf>
    <xf numFmtId="190" fontId="2" fillId="0" borderId="2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8" fontId="12" fillId="0" borderId="29" xfId="0" applyNumberFormat="1" applyFont="1" applyFill="1" applyBorder="1" applyAlignment="1" applyProtection="1">
      <alignment vertical="center" wrapText="1"/>
      <protection/>
    </xf>
    <xf numFmtId="188" fontId="12" fillId="0" borderId="30" xfId="0" applyNumberFormat="1" applyFont="1" applyFill="1" applyBorder="1" applyAlignment="1" applyProtection="1">
      <alignment vertical="center" wrapText="1"/>
      <protection/>
    </xf>
    <xf numFmtId="188" fontId="12" fillId="0" borderId="31" xfId="0" applyNumberFormat="1" applyFont="1" applyFill="1" applyBorder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199" fontId="2" fillId="32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199" fontId="2" fillId="32" borderId="33" xfId="0" applyNumberFormat="1" applyFont="1" applyFill="1" applyBorder="1" applyAlignment="1" applyProtection="1">
      <alignment horizontal="center" vertical="center" wrapText="1"/>
      <protection/>
    </xf>
    <xf numFmtId="199" fontId="2" fillId="32" borderId="34" xfId="0" applyNumberFormat="1" applyFont="1" applyFill="1" applyBorder="1" applyAlignment="1" applyProtection="1">
      <alignment horizontal="center" vertical="center" wrapText="1"/>
      <protection/>
    </xf>
    <xf numFmtId="199" fontId="2" fillId="32" borderId="35" xfId="0" applyNumberFormat="1" applyFont="1" applyFill="1" applyBorder="1" applyAlignment="1" applyProtection="1">
      <alignment horizontal="center" vertical="center" wrapText="1"/>
      <protection/>
    </xf>
    <xf numFmtId="199" fontId="2" fillId="32" borderId="36" xfId="0" applyNumberFormat="1" applyFont="1" applyFill="1" applyBorder="1" applyAlignment="1" applyProtection="1">
      <alignment horizontal="center" vertical="center" wrapText="1"/>
      <protection/>
    </xf>
    <xf numFmtId="19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8" xfId="0" applyNumberFormat="1" applyFont="1" applyFill="1" applyBorder="1" applyAlignment="1" applyProtection="1">
      <alignment horizontal="center" vertical="center" wrapText="1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center" vertical="center" wrapText="1"/>
    </xf>
    <xf numFmtId="199" fontId="2" fillId="32" borderId="41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9" fontId="19" fillId="32" borderId="14" xfId="0" applyNumberFormat="1" applyFont="1" applyFill="1" applyBorder="1" applyAlignment="1">
      <alignment horizontal="center" vertical="center" wrapText="1"/>
    </xf>
    <xf numFmtId="49" fontId="19" fillId="32" borderId="45" xfId="0" applyNumberFormat="1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200" fontId="7" fillId="0" borderId="48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>
      <alignment wrapText="1"/>
    </xf>
    <xf numFmtId="0" fontId="2" fillId="0" borderId="46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199" fontId="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>
      <alignment horizontal="left" vertical="center" wrapText="1"/>
    </xf>
    <xf numFmtId="200" fontId="7" fillId="0" borderId="18" xfId="0" applyNumberFormat="1" applyFont="1" applyFill="1" applyBorder="1" applyAlignment="1" applyProtection="1">
      <alignment horizontal="center" vertical="center"/>
      <protection/>
    </xf>
    <xf numFmtId="198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9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188" fontId="12" fillId="32" borderId="0" xfId="0" applyNumberFormat="1" applyFont="1" applyFill="1" applyBorder="1" applyAlignment="1" applyProtection="1">
      <alignment vertical="center"/>
      <protection/>
    </xf>
    <xf numFmtId="198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 applyProtection="1">
      <alignment vertical="center"/>
      <protection/>
    </xf>
    <xf numFmtId="188" fontId="12" fillId="0" borderId="14" xfId="0" applyNumberFormat="1" applyFont="1" applyFill="1" applyBorder="1" applyAlignment="1" applyProtection="1">
      <alignment vertical="center"/>
      <protection/>
    </xf>
    <xf numFmtId="188" fontId="12" fillId="0" borderId="15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88" fontId="12" fillId="0" borderId="45" xfId="0" applyNumberFormat="1" applyFont="1" applyFill="1" applyBorder="1" applyAlignment="1" applyProtection="1">
      <alignment vertical="center"/>
      <protection/>
    </xf>
    <xf numFmtId="188" fontId="12" fillId="0" borderId="26" xfId="0" applyNumberFormat="1" applyFont="1" applyFill="1" applyBorder="1" applyAlignment="1" applyProtection="1">
      <alignment vertical="center"/>
      <protection/>
    </xf>
    <xf numFmtId="188" fontId="12" fillId="0" borderId="12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8" fontId="12" fillId="0" borderId="44" xfId="0" applyNumberFormat="1" applyFont="1" applyFill="1" applyBorder="1" applyAlignment="1" applyProtection="1">
      <alignment vertical="center" wrapText="1"/>
      <protection/>
    </xf>
    <xf numFmtId="190" fontId="2" fillId="0" borderId="13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88" fontId="12" fillId="0" borderId="40" xfId="0" applyNumberFormat="1" applyFont="1" applyFill="1" applyBorder="1" applyAlignment="1" applyProtection="1">
      <alignment vertical="center" wrapText="1"/>
      <protection/>
    </xf>
    <xf numFmtId="188" fontId="12" fillId="0" borderId="51" xfId="0" applyNumberFormat="1" applyFont="1" applyFill="1" applyBorder="1" applyAlignment="1" applyProtection="1">
      <alignment vertical="center" wrapText="1"/>
      <protection/>
    </xf>
    <xf numFmtId="188" fontId="12" fillId="0" borderId="52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1" fontId="7" fillId="0" borderId="13" xfId="0" applyNumberFormat="1" applyFont="1" applyFill="1" applyBorder="1" applyAlignment="1" applyProtection="1">
      <alignment horizontal="center" vertical="center"/>
      <protection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188" fontId="7" fillId="0" borderId="40" xfId="0" applyNumberFormat="1" applyFont="1" applyFill="1" applyBorder="1" applyAlignment="1" applyProtection="1">
      <alignment horizontal="center" vertical="center"/>
      <protection/>
    </xf>
    <xf numFmtId="188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>
      <alignment horizontal="center" vertical="center" wrapText="1"/>
    </xf>
    <xf numFmtId="188" fontId="2" fillId="0" borderId="2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72" xfId="0" applyNumberFormat="1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49" fontId="2" fillId="32" borderId="40" xfId="0" applyNumberFormat="1" applyFont="1" applyFill="1" applyBorder="1" applyAlignment="1">
      <alignment horizontal="center" vertical="center" wrapText="1"/>
    </xf>
    <xf numFmtId="188" fontId="12" fillId="32" borderId="13" xfId="0" applyNumberFormat="1" applyFont="1" applyFill="1" applyBorder="1" applyAlignment="1" applyProtection="1">
      <alignment vertical="center"/>
      <protection/>
    </xf>
    <xf numFmtId="0" fontId="2" fillId="32" borderId="47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49" fontId="2" fillId="32" borderId="74" xfId="0" applyNumberFormat="1" applyFont="1" applyFill="1" applyBorder="1" applyAlignment="1">
      <alignment horizontal="center" vertical="center" wrapText="1"/>
    </xf>
    <xf numFmtId="188" fontId="12" fillId="32" borderId="14" xfId="0" applyNumberFormat="1" applyFont="1" applyFill="1" applyBorder="1" applyAlignment="1" applyProtection="1">
      <alignment vertical="center"/>
      <protection/>
    </xf>
    <xf numFmtId="0" fontId="7" fillId="32" borderId="7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center" vertical="center" wrapText="1"/>
    </xf>
    <xf numFmtId="188" fontId="12" fillId="32" borderId="15" xfId="0" applyNumberFormat="1" applyFont="1" applyFill="1" applyBorder="1" applyAlignment="1" applyProtection="1">
      <alignment vertical="center"/>
      <protection/>
    </xf>
    <xf numFmtId="198" fontId="7" fillId="32" borderId="12" xfId="0" applyNumberFormat="1" applyFont="1" applyFill="1" applyBorder="1" applyAlignment="1" applyProtection="1">
      <alignment horizontal="center" vertical="center"/>
      <protection/>
    </xf>
    <xf numFmtId="197" fontId="7" fillId="32" borderId="12" xfId="0" applyNumberFormat="1" applyFont="1" applyFill="1" applyBorder="1" applyAlignment="1" applyProtection="1">
      <alignment horizontal="center" vertical="center"/>
      <protection/>
    </xf>
    <xf numFmtId="188" fontId="12" fillId="32" borderId="12" xfId="0" applyNumberFormat="1" applyFont="1" applyFill="1" applyBorder="1" applyAlignment="1" applyProtection="1">
      <alignment vertical="center"/>
      <protection/>
    </xf>
    <xf numFmtId="49" fontId="7" fillId="32" borderId="53" xfId="0" applyNumberFormat="1" applyFont="1" applyFill="1" applyBorder="1" applyAlignment="1">
      <alignment horizontal="center" vertical="center" wrapText="1"/>
    </xf>
    <xf numFmtId="49" fontId="19" fillId="32" borderId="2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190" fontId="10" fillId="0" borderId="77" xfId="0" applyNumberFormat="1" applyFont="1" applyFill="1" applyBorder="1" applyAlignment="1">
      <alignment horizontal="center" vertical="center" wrapText="1"/>
    </xf>
    <xf numFmtId="49" fontId="7" fillId="32" borderId="43" xfId="0" applyNumberFormat="1" applyFont="1" applyFill="1" applyBorder="1" applyAlignment="1">
      <alignment horizontal="center" vertical="center" wrapText="1"/>
    </xf>
    <xf numFmtId="49" fontId="2" fillId="32" borderId="78" xfId="0" applyNumberFormat="1" applyFont="1" applyFill="1" applyBorder="1" applyAlignment="1" applyProtection="1">
      <alignment horizontal="center" vertical="center"/>
      <protection/>
    </xf>
    <xf numFmtId="49" fontId="2" fillId="32" borderId="45" xfId="0" applyNumberFormat="1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49" fontId="19" fillId="32" borderId="15" xfId="0" applyNumberFormat="1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 applyProtection="1">
      <alignment horizontal="center" vertical="center" wrapText="1"/>
      <protection/>
    </xf>
    <xf numFmtId="188" fontId="12" fillId="0" borderId="30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 applyProtection="1">
      <alignment vertical="center" wrapText="1"/>
      <protection/>
    </xf>
    <xf numFmtId="190" fontId="2" fillId="33" borderId="39" xfId="0" applyNumberFormat="1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188" fontId="12" fillId="32" borderId="44" xfId="0" applyNumberFormat="1" applyFont="1" applyFill="1" applyBorder="1" applyAlignment="1" applyProtection="1">
      <alignment vertical="center"/>
      <protection/>
    </xf>
    <xf numFmtId="190" fontId="2" fillId="0" borderId="25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90" fontId="10" fillId="0" borderId="80" xfId="0" applyNumberFormat="1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left" wrapText="1"/>
    </xf>
    <xf numFmtId="0" fontId="2" fillId="0" borderId="81" xfId="0" applyFont="1" applyBorder="1" applyAlignment="1">
      <alignment vertical="center" wrapText="1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188" fontId="1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188" fontId="12" fillId="0" borderId="82" xfId="0" applyNumberFormat="1" applyFont="1" applyFill="1" applyBorder="1" applyAlignment="1" applyProtection="1">
      <alignment vertical="center"/>
      <protection/>
    </xf>
    <xf numFmtId="188" fontId="12" fillId="0" borderId="39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7" fillId="32" borderId="83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188" fontId="7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wrapText="1"/>
    </xf>
    <xf numFmtId="190" fontId="2" fillId="32" borderId="73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190" fontId="2" fillId="33" borderId="14" xfId="0" applyNumberFormat="1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190" fontId="2" fillId="0" borderId="76" xfId="0" applyNumberFormat="1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center" vertical="center" wrapText="1"/>
    </xf>
    <xf numFmtId="190" fontId="2" fillId="0" borderId="47" xfId="0" applyNumberFormat="1" applyFont="1" applyFill="1" applyBorder="1" applyAlignment="1">
      <alignment horizontal="center" vertical="center" wrapText="1"/>
    </xf>
    <xf numFmtId="190" fontId="2" fillId="0" borderId="88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90" fontId="2" fillId="0" borderId="81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left" vertical="center" wrapText="1"/>
    </xf>
    <xf numFmtId="0" fontId="2" fillId="32" borderId="40" xfId="0" applyFont="1" applyFill="1" applyBorder="1" applyAlignment="1">
      <alignment horizontal="center" vertical="center" wrapText="1"/>
    </xf>
    <xf numFmtId="188" fontId="2" fillId="32" borderId="40" xfId="0" applyNumberFormat="1" applyFont="1" applyFill="1" applyBorder="1" applyAlignment="1" applyProtection="1">
      <alignment vertical="center"/>
      <protection/>
    </xf>
    <xf numFmtId="190" fontId="2" fillId="32" borderId="73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left" vertical="center" wrapText="1"/>
    </xf>
    <xf numFmtId="49" fontId="2" fillId="32" borderId="87" xfId="0" applyNumberFormat="1" applyFont="1" applyFill="1" applyBorder="1" applyAlignment="1">
      <alignment horizontal="left" vertical="center" wrapText="1"/>
    </xf>
    <xf numFmtId="190" fontId="2" fillId="32" borderId="74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188" fontId="2" fillId="32" borderId="17" xfId="0" applyNumberFormat="1" applyFont="1" applyFill="1" applyBorder="1" applyAlignment="1" applyProtection="1">
      <alignment vertical="center"/>
      <protection/>
    </xf>
    <xf numFmtId="190" fontId="2" fillId="32" borderId="63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190" fontId="2" fillId="32" borderId="40" xfId="0" applyNumberFormat="1" applyFont="1" applyFill="1" applyBorder="1" applyAlignment="1">
      <alignment horizontal="center" vertical="center" wrapText="1"/>
    </xf>
    <xf numFmtId="191" fontId="2" fillId="32" borderId="50" xfId="0" applyNumberFormat="1" applyFont="1" applyFill="1" applyBorder="1" applyAlignment="1" applyProtection="1">
      <alignment horizontal="center" vertical="center" wrapText="1"/>
      <protection/>
    </xf>
    <xf numFmtId="0" fontId="2" fillId="32" borderId="50" xfId="0" applyFont="1" applyFill="1" applyBorder="1" applyAlignment="1">
      <alignment horizontal="center" vertical="center" wrapText="1"/>
    </xf>
    <xf numFmtId="190" fontId="2" fillId="0" borderId="50" xfId="0" applyNumberFormat="1" applyFont="1" applyFill="1" applyBorder="1" applyAlignment="1">
      <alignment horizontal="center" vertical="center" wrapText="1"/>
    </xf>
    <xf numFmtId="190" fontId="2" fillId="32" borderId="7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4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99" fontId="7" fillId="0" borderId="20" xfId="0" applyNumberFormat="1" applyFont="1" applyFill="1" applyBorder="1" applyAlignment="1" applyProtection="1">
      <alignment horizontal="center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199" fontId="7" fillId="0" borderId="89" xfId="0" applyNumberFormat="1" applyFont="1" applyFill="1" applyBorder="1" applyAlignment="1" applyProtection="1">
      <alignment horizontal="center" vertical="center"/>
      <protection/>
    </xf>
    <xf numFmtId="49" fontId="2" fillId="0" borderId="90" xfId="0" applyNumberFormat="1" applyFont="1" applyFill="1" applyBorder="1" applyAlignment="1">
      <alignment horizontal="center" vertical="center" wrapText="1"/>
    </xf>
    <xf numFmtId="0" fontId="7" fillId="0" borderId="91" xfId="0" applyFont="1" applyBorder="1" applyAlignment="1">
      <alignment wrapText="1"/>
    </xf>
    <xf numFmtId="0" fontId="2" fillId="0" borderId="92" xfId="0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199" fontId="2" fillId="0" borderId="94" xfId="0" applyNumberFormat="1" applyFont="1" applyFill="1" applyBorder="1" applyAlignment="1" applyProtection="1">
      <alignment horizontal="center" vertical="center" wrapText="1"/>
      <protection/>
    </xf>
    <xf numFmtId="190" fontId="7" fillId="0" borderId="95" xfId="0" applyNumberFormat="1" applyFont="1" applyFill="1" applyBorder="1" applyAlignment="1" applyProtection="1">
      <alignment horizontal="center" vertical="center"/>
      <protection/>
    </xf>
    <xf numFmtId="1" fontId="7" fillId="0" borderId="95" xfId="0" applyNumberFormat="1" applyFont="1" applyFill="1" applyBorder="1" applyAlignment="1" applyProtection="1">
      <alignment horizontal="center" vertical="center"/>
      <protection/>
    </xf>
    <xf numFmtId="1" fontId="7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 wrapText="1"/>
    </xf>
    <xf numFmtId="200" fontId="10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1" xfId="0" applyFont="1" applyBorder="1" applyAlignment="1">
      <alignment wrapText="1"/>
    </xf>
    <xf numFmtId="0" fontId="2" fillId="0" borderId="93" xfId="0" applyNumberFormat="1" applyFont="1" applyBorder="1" applyAlignment="1">
      <alignment horizontal="center" vertical="center" wrapText="1"/>
    </xf>
    <xf numFmtId="190" fontId="58" fillId="0" borderId="98" xfId="0" applyNumberFormat="1" applyFont="1" applyFill="1" applyBorder="1" applyAlignment="1" applyProtection="1">
      <alignment horizontal="center" vertical="center"/>
      <protection/>
    </xf>
    <xf numFmtId="1" fontId="58" fillId="0" borderId="99" xfId="0" applyNumberFormat="1" applyFont="1" applyFill="1" applyBorder="1" applyAlignment="1" applyProtection="1">
      <alignment horizontal="center" vertical="center"/>
      <protection/>
    </xf>
    <xf numFmtId="1" fontId="58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64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199" fontId="2" fillId="0" borderId="70" xfId="0" applyNumberFormat="1" applyFont="1" applyFill="1" applyBorder="1" applyAlignment="1" applyProtection="1">
      <alignment horizontal="center" vertical="center" wrapText="1"/>
      <protection/>
    </xf>
    <xf numFmtId="0" fontId="58" fillId="0" borderId="58" xfId="0" applyFont="1" applyBorder="1" applyAlignment="1">
      <alignment horizontal="center" vertical="center" wrapText="1"/>
    </xf>
    <xf numFmtId="49" fontId="58" fillId="0" borderId="58" xfId="0" applyNumberFormat="1" applyFont="1" applyBorder="1" applyAlignment="1">
      <alignment horizontal="center" vertical="center" wrapText="1"/>
    </xf>
    <xf numFmtId="190" fontId="59" fillId="0" borderId="12" xfId="0" applyNumberFormat="1" applyFont="1" applyFill="1" applyBorder="1" applyAlignment="1" applyProtection="1">
      <alignment horizontal="center" vertical="center"/>
      <protection/>
    </xf>
    <xf numFmtId="1" fontId="59" fillId="0" borderId="100" xfId="0" applyNumberFormat="1" applyFont="1" applyFill="1" applyBorder="1" applyAlignment="1" applyProtection="1">
      <alignment horizontal="center" vertical="center"/>
      <protection/>
    </xf>
    <xf numFmtId="199" fontId="59" fillId="0" borderId="23" xfId="0" applyNumberFormat="1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1" fontId="59" fillId="0" borderId="23" xfId="0" applyNumberFormat="1" applyFont="1" applyBorder="1" applyAlignment="1">
      <alignment horizontal="center" vertical="center" wrapText="1"/>
    </xf>
    <xf numFmtId="1" fontId="7" fillId="0" borderId="101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102" xfId="53" applyFont="1" applyFill="1" applyBorder="1" applyAlignment="1">
      <alignment horizontal="center" vertical="center" wrapText="1"/>
      <protection/>
    </xf>
    <xf numFmtId="0" fontId="8" fillId="0" borderId="103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71" xfId="53" applyFont="1" applyFill="1" applyBorder="1" applyAlignment="1">
      <alignment horizontal="center" vertical="center" wrapText="1"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7" xfId="0" applyFont="1" applyBorder="1" applyAlignment="1">
      <alignment horizontal="center" vertical="center" textRotation="90"/>
    </xf>
    <xf numFmtId="0" fontId="2" fillId="0" borderId="111" xfId="0" applyFont="1" applyBorder="1" applyAlignment="1">
      <alignment horizontal="center" vertical="center" textRotation="90"/>
    </xf>
    <xf numFmtId="0" fontId="7" fillId="0" borderId="1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1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8" fillId="0" borderId="113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14" xfId="53" applyFont="1" applyFill="1" applyBorder="1" applyAlignment="1">
      <alignment horizontal="center" vertical="center" wrapText="1"/>
      <protection/>
    </xf>
    <xf numFmtId="0" fontId="8" fillId="0" borderId="115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15" xfId="53" applyFont="1" applyFill="1" applyBorder="1" applyAlignment="1">
      <alignment horizontal="center" vertical="center" wrapText="1"/>
      <protection/>
    </xf>
    <xf numFmtId="0" fontId="8" fillId="0" borderId="116" xfId="53" applyFont="1" applyFill="1" applyBorder="1" applyAlignment="1">
      <alignment horizontal="center" vertical="center" wrapText="1"/>
      <protection/>
    </xf>
    <xf numFmtId="0" fontId="8" fillId="0" borderId="117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17" xfId="5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43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47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9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1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1" fontId="2" fillId="0" borderId="39" xfId="58" applyNumberFormat="1" applyFont="1" applyFill="1" applyBorder="1" applyAlignment="1">
      <alignment horizontal="center" vertical="center" wrapText="1"/>
    </xf>
    <xf numFmtId="1" fontId="2" fillId="0" borderId="17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8" fillId="0" borderId="118" xfId="53" applyNumberFormat="1" applyFont="1" applyFill="1" applyBorder="1" applyAlignment="1">
      <alignment horizontal="center" vertical="center" wrapText="1"/>
      <protection/>
    </xf>
    <xf numFmtId="49" fontId="8" fillId="0" borderId="119" xfId="53" applyNumberFormat="1" applyFont="1" applyFill="1" applyBorder="1" applyAlignment="1">
      <alignment horizontal="center" vertical="center" wrapText="1"/>
      <protection/>
    </xf>
    <xf numFmtId="49" fontId="8" fillId="0" borderId="120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9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5" xfId="53" applyFont="1" applyFill="1" applyBorder="1" applyAlignment="1">
      <alignment horizontal="center" vertical="center" wrapText="1"/>
      <protection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49" fontId="6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7" fillId="0" borderId="102" xfId="53" applyFont="1" applyFill="1" applyBorder="1" applyAlignment="1">
      <alignment horizontal="center" vertical="center" wrapText="1"/>
      <protection/>
    </xf>
    <xf numFmtId="0" fontId="7" fillId="0" borderId="103" xfId="53" applyFont="1" applyFill="1" applyBorder="1" applyAlignment="1">
      <alignment horizontal="center" vertical="center" wrapText="1"/>
      <protection/>
    </xf>
    <xf numFmtId="0" fontId="7" fillId="0" borderId="116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  <xf numFmtId="0" fontId="7" fillId="0" borderId="117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71" xfId="53" applyFont="1" applyFill="1" applyBorder="1" applyAlignment="1">
      <alignment horizontal="center" vertical="center" wrapText="1"/>
      <protection/>
    </xf>
    <xf numFmtId="0" fontId="8" fillId="0" borderId="122" xfId="53" applyFont="1" applyFill="1" applyBorder="1" applyAlignment="1">
      <alignment horizontal="center" vertical="center" wrapText="1"/>
      <protection/>
    </xf>
    <xf numFmtId="0" fontId="8" fillId="0" borderId="89" xfId="53" applyFont="1" applyFill="1" applyBorder="1" applyAlignment="1">
      <alignment horizontal="center" vertical="center" wrapText="1"/>
      <protection/>
    </xf>
    <xf numFmtId="0" fontId="8" fillId="0" borderId="123" xfId="53" applyFont="1" applyFill="1" applyBorder="1" applyAlignment="1">
      <alignment horizontal="center" vertical="center" wrapText="1"/>
      <protection/>
    </xf>
    <xf numFmtId="0" fontId="22" fillId="0" borderId="119" xfId="53" applyFont="1" applyFill="1" applyBorder="1" applyAlignment="1">
      <alignment horizontal="center" vertical="center" wrapText="1"/>
      <protection/>
    </xf>
    <xf numFmtId="0" fontId="22" fillId="0" borderId="29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6" fillId="0" borderId="87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49" fontId="7" fillId="0" borderId="83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24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88" xfId="0" applyNumberFormat="1" applyFont="1" applyFill="1" applyBorder="1" applyAlignment="1" applyProtection="1">
      <alignment horizontal="center" vertical="center"/>
      <protection/>
    </xf>
    <xf numFmtId="0" fontId="2" fillId="0" borderId="125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/>
      <protection/>
    </xf>
    <xf numFmtId="188" fontId="12" fillId="0" borderId="101" xfId="0" applyNumberFormat="1" applyFont="1" applyFill="1" applyBorder="1" applyAlignment="1" applyProtection="1">
      <alignment horizontal="center" vertical="center" wrapText="1"/>
      <protection/>
    </xf>
    <xf numFmtId="188" fontId="12" fillId="0" borderId="124" xfId="0" applyNumberFormat="1" applyFont="1" applyFill="1" applyBorder="1" applyAlignment="1" applyProtection="1">
      <alignment horizontal="center" vertical="center" wrapText="1"/>
      <protection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124" xfId="0" applyNumberFormat="1" applyFont="1" applyFill="1" applyBorder="1" applyAlignment="1">
      <alignment horizontal="center" vertical="center" wrapText="1"/>
    </xf>
    <xf numFmtId="1" fontId="7" fillId="0" borderId="83" xfId="0" applyNumberFormat="1" applyFont="1" applyFill="1" applyBorder="1" applyAlignment="1" applyProtection="1">
      <alignment horizontal="center" vertical="center"/>
      <protection/>
    </xf>
    <xf numFmtId="1" fontId="7" fillId="0" borderId="124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127" xfId="0" applyNumberFormat="1" applyFont="1" applyFill="1" applyBorder="1" applyAlignment="1" applyProtection="1">
      <alignment horizontal="center" vertical="center"/>
      <protection/>
    </xf>
    <xf numFmtId="49" fontId="2" fillId="0" borderId="87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32" borderId="75" xfId="0" applyNumberFormat="1" applyFont="1" applyFill="1" applyBorder="1" applyAlignment="1">
      <alignment horizontal="center" vertical="center" wrapText="1"/>
    </xf>
    <xf numFmtId="49" fontId="2" fillId="32" borderId="81" xfId="0" applyNumberFormat="1" applyFont="1" applyFill="1" applyBorder="1" applyAlignment="1">
      <alignment horizontal="center" vertical="center" wrapText="1"/>
    </xf>
    <xf numFmtId="49" fontId="7" fillId="32" borderId="83" xfId="0" applyNumberFormat="1" applyFont="1" applyFill="1" applyBorder="1" applyAlignment="1">
      <alignment horizontal="center" vertical="center" wrapText="1"/>
    </xf>
    <xf numFmtId="49" fontId="7" fillId="32" borderId="124" xfId="0" applyNumberFormat="1" applyFont="1" applyFill="1" applyBorder="1" applyAlignment="1">
      <alignment horizontal="center" vertical="center" wrapText="1"/>
    </xf>
    <xf numFmtId="188" fontId="12" fillId="0" borderId="52" xfId="0" applyNumberFormat="1" applyFont="1" applyFill="1" applyBorder="1" applyAlignment="1" applyProtection="1">
      <alignment horizontal="center" vertical="center" wrapText="1"/>
      <protection/>
    </xf>
    <xf numFmtId="188" fontId="12" fillId="0" borderId="127" xfId="0" applyNumberFormat="1" applyFont="1" applyFill="1" applyBorder="1" applyAlignment="1" applyProtection="1">
      <alignment horizontal="center" vertical="center" wrapText="1"/>
      <protection/>
    </xf>
    <xf numFmtId="188" fontId="12" fillId="0" borderId="75" xfId="0" applyNumberFormat="1" applyFont="1" applyFill="1" applyBorder="1" applyAlignment="1" applyProtection="1">
      <alignment horizontal="center" vertical="center" wrapText="1"/>
      <protection/>
    </xf>
    <xf numFmtId="188" fontId="12" fillId="0" borderId="81" xfId="0" applyNumberFormat="1" applyFont="1" applyFill="1" applyBorder="1" applyAlignment="1" applyProtection="1">
      <alignment horizontal="center" vertical="center" wrapText="1"/>
      <protection/>
    </xf>
    <xf numFmtId="49" fontId="7" fillId="0" borderId="10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190" fontId="2" fillId="0" borderId="87" xfId="0" applyNumberFormat="1" applyFont="1" applyFill="1" applyBorder="1" applyAlignment="1">
      <alignment horizontal="center" vertical="center" wrapText="1"/>
    </xf>
    <xf numFmtId="190" fontId="2" fillId="0" borderId="88" xfId="0" applyNumberFormat="1" applyFont="1" applyFill="1" applyBorder="1" applyAlignment="1">
      <alignment horizontal="center" vertical="center" wrapText="1"/>
    </xf>
    <xf numFmtId="190" fontId="2" fillId="0" borderId="75" xfId="0" applyNumberFormat="1" applyFont="1" applyFill="1" applyBorder="1" applyAlignment="1">
      <alignment horizontal="center" vertical="center" wrapText="1"/>
    </xf>
    <xf numFmtId="190" fontId="2" fillId="0" borderId="81" xfId="0" applyNumberFormat="1" applyFont="1" applyFill="1" applyBorder="1" applyAlignment="1">
      <alignment horizontal="center" vertical="center" wrapText="1"/>
    </xf>
    <xf numFmtId="190" fontId="2" fillId="0" borderId="101" xfId="0" applyNumberFormat="1" applyFont="1" applyFill="1" applyBorder="1" applyAlignment="1">
      <alignment horizontal="center" vertical="center" wrapText="1"/>
    </xf>
    <xf numFmtId="190" fontId="2" fillId="0" borderId="124" xfId="0" applyNumberFormat="1" applyFont="1" applyFill="1" applyBorder="1" applyAlignment="1">
      <alignment horizontal="center" vertical="center" wrapText="1"/>
    </xf>
    <xf numFmtId="49" fontId="7" fillId="32" borderId="52" xfId="0" applyNumberFormat="1" applyFont="1" applyFill="1" applyBorder="1" applyAlignment="1">
      <alignment horizontal="center" vertical="center" wrapText="1"/>
    </xf>
    <xf numFmtId="49" fontId="7" fillId="32" borderId="51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127" xfId="0" applyNumberFormat="1" applyFont="1" applyFill="1" applyBorder="1" applyAlignment="1">
      <alignment horizontal="center" vertical="center" wrapText="1"/>
    </xf>
    <xf numFmtId="49" fontId="2" fillId="32" borderId="87" xfId="0" applyNumberFormat="1" applyFont="1" applyFill="1" applyBorder="1" applyAlignment="1">
      <alignment horizontal="center" vertical="center" wrapText="1"/>
    </xf>
    <xf numFmtId="49" fontId="2" fillId="32" borderId="88" xfId="0" applyNumberFormat="1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wrapText="1"/>
    </xf>
    <xf numFmtId="49" fontId="2" fillId="0" borderId="124" xfId="0" applyNumberFormat="1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32" borderId="75" xfId="0" applyNumberFormat="1" applyFont="1" applyFill="1" applyBorder="1" applyAlignment="1" applyProtection="1">
      <alignment horizontal="center" vertical="center" wrapText="1"/>
      <protection/>
    </xf>
    <xf numFmtId="49" fontId="2" fillId="32" borderId="81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128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27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188" fontId="7" fillId="0" borderId="84" xfId="0" applyNumberFormat="1" applyFont="1" applyFill="1" applyBorder="1" applyAlignment="1" applyProtection="1">
      <alignment horizontal="center" vertical="center"/>
      <protection/>
    </xf>
    <xf numFmtId="0" fontId="10" fillId="0" borderId="125" xfId="0" applyNumberFormat="1" applyFont="1" applyFill="1" applyBorder="1" applyAlignment="1" applyProtection="1">
      <alignment horizontal="center" vertical="center"/>
      <protection/>
    </xf>
    <xf numFmtId="0" fontId="10" fillId="0" borderId="129" xfId="0" applyNumberFormat="1" applyFont="1" applyFill="1" applyBorder="1" applyAlignment="1" applyProtection="1">
      <alignment horizontal="center" vertical="center"/>
      <protection/>
    </xf>
    <xf numFmtId="0" fontId="10" fillId="0" borderId="126" xfId="0" applyNumberFormat="1" applyFont="1" applyFill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right" vertical="center"/>
      <protection/>
    </xf>
    <xf numFmtId="0" fontId="7" fillId="0" borderId="46" xfId="0" applyFont="1" applyBorder="1" applyAlignment="1" applyProtection="1">
      <alignment horizontal="right" vertical="center"/>
      <protection/>
    </xf>
    <xf numFmtId="199" fontId="7" fillId="0" borderId="63" xfId="0" applyNumberFormat="1" applyFont="1" applyFill="1" applyBorder="1" applyAlignment="1" applyProtection="1">
      <alignment horizontal="center" vertical="center" wrapText="1"/>
      <protection/>
    </xf>
    <xf numFmtId="199" fontId="7" fillId="0" borderId="49" xfId="0" applyNumberFormat="1" applyFont="1" applyFill="1" applyBorder="1" applyAlignment="1" applyProtection="1">
      <alignment horizontal="center" vertical="center" wrapText="1"/>
      <protection/>
    </xf>
    <xf numFmtId="199" fontId="7" fillId="0" borderId="81" xfId="0" applyNumberFormat="1" applyFont="1" applyFill="1" applyBorder="1" applyAlignment="1" applyProtection="1">
      <alignment horizontal="center" vertical="center" wrapText="1"/>
      <protection/>
    </xf>
    <xf numFmtId="199" fontId="7" fillId="0" borderId="83" xfId="0" applyNumberFormat="1" applyFont="1" applyFill="1" applyBorder="1" applyAlignment="1" applyProtection="1">
      <alignment horizontal="center" vertical="center" wrapText="1"/>
      <protection/>
    </xf>
    <xf numFmtId="199" fontId="7" fillId="0" borderId="21" xfId="0" applyNumberFormat="1" applyFont="1" applyFill="1" applyBorder="1" applyAlignment="1" applyProtection="1">
      <alignment horizontal="center" vertical="center" wrapText="1"/>
      <protection/>
    </xf>
    <xf numFmtId="199" fontId="7" fillId="0" borderId="124" xfId="0" applyNumberFormat="1" applyFont="1" applyFill="1" applyBorder="1" applyAlignment="1" applyProtection="1">
      <alignment horizontal="center" vertical="center" wrapText="1"/>
      <protection/>
    </xf>
    <xf numFmtId="0" fontId="7" fillId="0" borderId="73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63" xfId="0" applyFont="1" applyBorder="1" applyAlignment="1" applyProtection="1">
      <alignment horizontal="right" vertical="center"/>
      <protection/>
    </xf>
    <xf numFmtId="0" fontId="7" fillId="0" borderId="129" xfId="0" applyFont="1" applyBorder="1" applyAlignment="1" applyProtection="1">
      <alignment horizontal="right" vertical="center"/>
      <protection/>
    </xf>
    <xf numFmtId="0" fontId="10" fillId="34" borderId="8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7" fillId="0" borderId="39" xfId="0" applyFont="1" applyBorder="1" applyAlignment="1" applyProtection="1">
      <alignment horizontal="right" vertical="center"/>
      <protection/>
    </xf>
    <xf numFmtId="199" fontId="2" fillId="32" borderId="133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4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5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9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38" xfId="0" applyNumberFormat="1" applyFont="1" applyFill="1" applyBorder="1" applyAlignment="1" applyProtection="1">
      <alignment horizontal="center" vertical="center" textRotation="90" wrapText="1"/>
      <protection/>
    </xf>
    <xf numFmtId="199" fontId="2" fillId="0" borderId="140" xfId="0" applyNumberFormat="1" applyFont="1" applyFill="1" applyBorder="1" applyAlignment="1" applyProtection="1">
      <alignment horizontal="center" vertical="center" wrapText="1"/>
      <protection/>
    </xf>
    <xf numFmtId="199" fontId="2" fillId="0" borderId="134" xfId="0" applyNumberFormat="1" applyFont="1" applyFill="1" applyBorder="1" applyAlignment="1" applyProtection="1">
      <alignment horizontal="center" vertical="center" wrapText="1"/>
      <protection/>
    </xf>
    <xf numFmtId="199" fontId="2" fillId="0" borderId="135" xfId="0" applyNumberFormat="1" applyFont="1" applyFill="1" applyBorder="1" applyAlignment="1" applyProtection="1">
      <alignment horizontal="center" vertical="center" wrapText="1"/>
      <protection/>
    </xf>
    <xf numFmtId="0" fontId="1" fillId="32" borderId="113" xfId="0" applyNumberFormat="1" applyFont="1" applyFill="1" applyBorder="1" applyAlignment="1" applyProtection="1">
      <alignment horizontal="center" vertical="center" wrapText="1"/>
      <protection/>
    </xf>
    <xf numFmtId="0" fontId="1" fillId="32" borderId="102" xfId="0" applyNumberFormat="1" applyFont="1" applyFill="1" applyBorder="1" applyAlignment="1" applyProtection="1">
      <alignment horizontal="center" vertical="center" wrapText="1"/>
      <protection/>
    </xf>
    <xf numFmtId="0" fontId="1" fillId="32" borderId="122" xfId="0" applyNumberFormat="1" applyFont="1" applyFill="1" applyBorder="1" applyAlignment="1" applyProtection="1">
      <alignment horizontal="center" vertical="center" wrapText="1"/>
      <protection/>
    </xf>
    <xf numFmtId="0" fontId="1" fillId="32" borderId="141" xfId="0" applyNumberFormat="1" applyFont="1" applyFill="1" applyBorder="1" applyAlignment="1" applyProtection="1">
      <alignment horizontal="center" vertical="center" wrapText="1"/>
      <protection/>
    </xf>
    <xf numFmtId="0" fontId="1" fillId="32" borderId="142" xfId="0" applyNumberFormat="1" applyFont="1" applyFill="1" applyBorder="1" applyAlignment="1" applyProtection="1">
      <alignment horizontal="center" vertical="center" wrapText="1"/>
      <protection/>
    </xf>
    <xf numFmtId="0" fontId="1" fillId="32" borderId="143" xfId="0" applyNumberFormat="1" applyFont="1" applyFill="1" applyBorder="1" applyAlignment="1" applyProtection="1">
      <alignment horizontal="center" vertical="center" wrapText="1"/>
      <protection/>
    </xf>
    <xf numFmtId="199" fontId="2" fillId="32" borderId="7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4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26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5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6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47" xfId="0" applyNumberFormat="1" applyFont="1" applyFill="1" applyBorder="1" applyAlignment="1" applyProtection="1">
      <alignment horizontal="center" vertical="center" wrapText="1"/>
      <protection/>
    </xf>
    <xf numFmtId="199" fontId="2" fillId="32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49" fontId="7" fillId="0" borderId="113" xfId="0" applyNumberFormat="1" applyFont="1" applyFill="1" applyBorder="1" applyAlignment="1" applyProtection="1">
      <alignment horizontal="center" vertical="center"/>
      <protection/>
    </xf>
    <xf numFmtId="49" fontId="7" fillId="0" borderId="102" xfId="0" applyNumberFormat="1" applyFont="1" applyFill="1" applyBorder="1" applyAlignment="1" applyProtection="1">
      <alignment horizontal="center" vertical="center"/>
      <protection/>
    </xf>
    <xf numFmtId="49" fontId="7" fillId="0" borderId="122" xfId="0" applyNumberFormat="1" applyFont="1" applyFill="1" applyBorder="1" applyAlignment="1" applyProtection="1">
      <alignment horizontal="center" vertical="center"/>
      <protection/>
    </xf>
    <xf numFmtId="49" fontId="2" fillId="32" borderId="73" xfId="0" applyNumberFormat="1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 wrapText="1"/>
      <protection/>
    </xf>
    <xf numFmtId="49" fontId="2" fillId="32" borderId="127" xfId="0" applyNumberFormat="1" applyFont="1" applyFill="1" applyBorder="1" applyAlignment="1" applyProtection="1">
      <alignment horizontal="center" vertical="center" wrapText="1"/>
      <protection/>
    </xf>
    <xf numFmtId="49" fontId="2" fillId="32" borderId="74" xfId="0" applyNumberFormat="1" applyFont="1" applyFill="1" applyBorder="1" applyAlignment="1" applyProtection="1">
      <alignment horizontal="center" vertical="center" wrapText="1"/>
      <protection/>
    </xf>
    <xf numFmtId="49" fontId="2" fillId="32" borderId="46" xfId="0" applyNumberFormat="1" applyFont="1" applyFill="1" applyBorder="1" applyAlignment="1" applyProtection="1">
      <alignment horizontal="center" vertical="center" wrapText="1"/>
      <protection/>
    </xf>
    <xf numFmtId="49" fontId="2" fillId="32" borderId="88" xfId="0" applyNumberFormat="1" applyFont="1" applyFill="1" applyBorder="1" applyAlignment="1" applyProtection="1">
      <alignment horizontal="center" vertical="center" wrapText="1"/>
      <protection/>
    </xf>
    <xf numFmtId="199" fontId="2" fillId="32" borderId="107" xfId="0" applyNumberFormat="1" applyFont="1" applyFill="1" applyBorder="1" applyAlignment="1" applyProtection="1">
      <alignment horizontal="center" vertical="center" wrapText="1"/>
      <protection/>
    </xf>
    <xf numFmtId="199" fontId="2" fillId="32" borderId="108" xfId="0" applyNumberFormat="1" applyFont="1" applyFill="1" applyBorder="1" applyAlignment="1" applyProtection="1">
      <alignment horizontal="center" vertical="center" wrapText="1"/>
      <protection/>
    </xf>
    <xf numFmtId="199" fontId="2" fillId="32" borderId="109" xfId="0" applyNumberFormat="1" applyFont="1" applyFill="1" applyBorder="1" applyAlignment="1" applyProtection="1">
      <alignment horizontal="center" vertical="center" wrapText="1"/>
      <protection/>
    </xf>
    <xf numFmtId="199" fontId="2" fillId="32" borderId="70" xfId="0" applyNumberFormat="1" applyFont="1" applyFill="1" applyBorder="1" applyAlignment="1" applyProtection="1">
      <alignment horizontal="center" vertical="center" wrapText="1"/>
      <protection/>
    </xf>
    <xf numFmtId="199" fontId="2" fillId="32" borderId="149" xfId="0" applyNumberFormat="1" applyFont="1" applyFill="1" applyBorder="1" applyAlignment="1" applyProtection="1">
      <alignment horizontal="center" vertical="center" wrapText="1"/>
      <protection/>
    </xf>
    <xf numFmtId="199" fontId="2" fillId="32" borderId="64" xfId="0" applyNumberFormat="1" applyFont="1" applyFill="1" applyBorder="1" applyAlignment="1" applyProtection="1">
      <alignment horizontal="center" vertical="center" wrapText="1"/>
      <protection/>
    </xf>
    <xf numFmtId="199" fontId="2" fillId="32" borderId="13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10" fillId="35" borderId="83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24" xfId="0" applyFont="1" applyFill="1" applyBorder="1" applyAlignment="1">
      <alignment horizontal="center" vertical="center" wrapText="1"/>
    </xf>
    <xf numFmtId="199" fontId="7" fillId="0" borderId="73" xfId="0" applyNumberFormat="1" applyFont="1" applyFill="1" applyBorder="1" applyAlignment="1" applyProtection="1">
      <alignment horizontal="center" vertical="center"/>
      <protection/>
    </xf>
    <xf numFmtId="199" fontId="7" fillId="0" borderId="48" xfId="0" applyNumberFormat="1" applyFont="1" applyFill="1" applyBorder="1" applyAlignment="1" applyProtection="1">
      <alignment horizontal="center" vertical="center"/>
      <protection/>
    </xf>
    <xf numFmtId="199" fontId="7" fillId="0" borderId="127" xfId="0" applyNumberFormat="1" applyFont="1" applyFill="1" applyBorder="1" applyAlignment="1" applyProtection="1">
      <alignment horizontal="center" vertical="center"/>
      <protection/>
    </xf>
    <xf numFmtId="200" fontId="10" fillId="0" borderId="125" xfId="0" applyNumberFormat="1" applyFont="1" applyFill="1" applyBorder="1" applyAlignment="1" applyProtection="1">
      <alignment horizontal="center" vertical="center" wrapText="1"/>
      <protection/>
    </xf>
    <xf numFmtId="200" fontId="10" fillId="0" borderId="129" xfId="0" applyNumberFormat="1" applyFont="1" applyFill="1" applyBorder="1" applyAlignment="1" applyProtection="1">
      <alignment horizontal="center" vertical="center" wrapText="1"/>
      <protection/>
    </xf>
    <xf numFmtId="200" fontId="10" fillId="0" borderId="126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view="pageLayout" zoomScale="75" zoomScaleNormal="90" zoomScaleSheetLayoutView="75" zoomScalePageLayoutView="75" workbookViewId="0" topLeftCell="A4">
      <selection activeCell="G22" sqref="G22:H25"/>
    </sheetView>
  </sheetViews>
  <sheetFormatPr defaultColWidth="3.25390625" defaultRowHeight="12.75"/>
  <cols>
    <col min="1" max="1" width="4.25390625" style="1" customWidth="1"/>
    <col min="2" max="3" width="3.875" style="1" customWidth="1"/>
    <col min="4" max="4" width="4.375" style="1" customWidth="1"/>
    <col min="5" max="5" width="3.75390625" style="1" customWidth="1"/>
    <col min="6" max="6" width="4.25390625" style="1" customWidth="1"/>
    <col min="7" max="7" width="5.625" style="1" customWidth="1"/>
    <col min="8" max="8" width="5.375" style="1" customWidth="1"/>
    <col min="9" max="9" width="4.375" style="1" customWidth="1"/>
    <col min="10" max="10" width="5.375" style="1" customWidth="1"/>
    <col min="11" max="13" width="5.00390625" style="1" customWidth="1"/>
    <col min="14" max="14" width="4.25390625" style="1" customWidth="1"/>
    <col min="15" max="15" width="5.125" style="1" customWidth="1"/>
    <col min="16" max="16" width="3.25390625" style="1" customWidth="1"/>
    <col min="17" max="17" width="5.375" style="1" customWidth="1"/>
    <col min="18" max="18" width="4.875" style="1" customWidth="1"/>
    <col min="19" max="19" width="5.00390625" style="1" customWidth="1"/>
    <col min="20" max="21" width="3.25390625" style="1" customWidth="1"/>
    <col min="22" max="22" width="4.875" style="1" customWidth="1"/>
    <col min="23" max="26" width="3.25390625" style="1" customWidth="1"/>
    <col min="27" max="27" width="4.00390625" style="1" customWidth="1"/>
    <col min="28" max="28" width="4.375" style="1" customWidth="1"/>
    <col min="29" max="30" width="4.125" style="1" customWidth="1"/>
    <col min="31" max="31" width="4.375" style="1" customWidth="1"/>
    <col min="32" max="32" width="3.75390625" style="1" customWidth="1"/>
    <col min="33" max="33" width="4.25390625" style="1" customWidth="1"/>
    <col min="34" max="34" width="4.875" style="1" customWidth="1"/>
    <col min="35" max="38" width="3.25390625" style="1" customWidth="1"/>
    <col min="39" max="39" width="5.375" style="1" customWidth="1"/>
    <col min="40" max="41" width="5.25390625" style="1" customWidth="1"/>
    <col min="42" max="42" width="4.875" style="1" customWidth="1"/>
    <col min="43" max="43" width="4.375" style="1" customWidth="1"/>
    <col min="44" max="44" width="5.125" style="1" customWidth="1"/>
    <col min="45" max="45" width="4.375" style="1" customWidth="1"/>
    <col min="46" max="46" width="3.25390625" style="1" customWidth="1"/>
    <col min="47" max="47" width="4.625" style="1" customWidth="1"/>
    <col min="48" max="48" width="4.375" style="1" customWidth="1"/>
    <col min="49" max="16384" width="3.25390625" style="1" customWidth="1"/>
  </cols>
  <sheetData>
    <row r="1" spans="1:53" ht="18.7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</row>
    <row r="2" spans="1:53" ht="22.5">
      <c r="A2" s="400" t="s">
        <v>143</v>
      </c>
      <c r="B2" s="400"/>
      <c r="C2" s="400"/>
      <c r="D2" s="400"/>
      <c r="E2" s="400"/>
      <c r="F2" s="400"/>
      <c r="G2" s="400"/>
      <c r="H2" s="400"/>
      <c r="L2" s="392" t="s">
        <v>31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0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</row>
    <row r="3" spans="1:53" ht="23.25" customHeight="1">
      <c r="A3" s="389" t="s">
        <v>144</v>
      </c>
      <c r="B3" s="389"/>
      <c r="C3" s="389"/>
      <c r="D3" s="389"/>
      <c r="E3" s="389"/>
      <c r="F3" s="389"/>
      <c r="G3" s="389"/>
      <c r="H3" s="389"/>
      <c r="I3" s="278"/>
      <c r="J3" s="278"/>
      <c r="K3" s="278"/>
      <c r="L3" s="399" t="s">
        <v>15</v>
      </c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</row>
    <row r="4" spans="1:53" ht="18.75" customHeight="1">
      <c r="A4" s="389" t="s">
        <v>145</v>
      </c>
      <c r="B4" s="389"/>
      <c r="C4" s="389"/>
      <c r="D4" s="389"/>
      <c r="E4" s="389"/>
      <c r="F4" s="389"/>
      <c r="G4" s="389"/>
      <c r="H4" s="389"/>
      <c r="I4" s="21"/>
      <c r="J4" s="21"/>
      <c r="K4" s="21"/>
      <c r="L4" s="23"/>
      <c r="M4" s="23"/>
      <c r="N4" s="406" t="s">
        <v>16</v>
      </c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23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</row>
    <row r="5" spans="1:53" s="4" customFormat="1" ht="21.75" customHeight="1">
      <c r="A5" s="389" t="s">
        <v>146</v>
      </c>
      <c r="B5" s="389"/>
      <c r="C5" s="389"/>
      <c r="D5" s="389"/>
      <c r="E5" s="389"/>
      <c r="F5" s="389"/>
      <c r="G5" s="389"/>
      <c r="H5" s="389"/>
      <c r="I5" s="278"/>
      <c r="J5" s="278"/>
      <c r="K5" s="278"/>
      <c r="L5" s="393" t="s">
        <v>75</v>
      </c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4" t="s">
        <v>142</v>
      </c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</row>
    <row r="6" spans="12:53" s="4" customFormat="1" ht="18.75" customHeight="1">
      <c r="L6" s="397" t="s">
        <v>70</v>
      </c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</row>
    <row r="7" spans="1:53" s="4" customFormat="1" ht="18.75" customHeight="1">
      <c r="A7" s="278" t="s">
        <v>147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393" t="s">
        <v>71</v>
      </c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4" t="s">
        <v>89</v>
      </c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</row>
    <row r="8" spans="4:53" s="4" customFormat="1" ht="18.75" customHeight="1">
      <c r="D8" s="4" t="s">
        <v>148</v>
      </c>
      <c r="L8" s="394" t="s">
        <v>120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80" t="s">
        <v>98</v>
      </c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</row>
    <row r="9" spans="12:53" s="4" customFormat="1" ht="27" customHeight="1"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80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</row>
    <row r="10" spans="12:53" s="4" customFormat="1" ht="18.75" customHeight="1">
      <c r="L10" s="393" t="s">
        <v>72</v>
      </c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7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37:53" s="4" customFormat="1" ht="18.75" customHeight="1"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8.75" customHeight="1">
      <c r="A12" s="404" t="s">
        <v>34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</row>
    <row r="13" spans="1:54" s="4" customFormat="1" ht="18.75" customHeight="1" thickBot="1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R13" s="6"/>
      <c r="S13" s="6"/>
      <c r="T13" s="6"/>
      <c r="U13" s="6"/>
      <c r="V13" s="6"/>
      <c r="W13" s="22"/>
      <c r="X13" s="22"/>
      <c r="Y13" s="22"/>
      <c r="Z13" s="22"/>
      <c r="AA13" s="22"/>
      <c r="AB13" s="22"/>
      <c r="AC13" s="22"/>
      <c r="AD13" s="22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5"/>
      <c r="AR13" s="25"/>
      <c r="AS13" s="25"/>
      <c r="AT13" s="22"/>
      <c r="AU13" s="22"/>
      <c r="AV13" s="22"/>
      <c r="AW13" s="22"/>
      <c r="AX13" s="22"/>
      <c r="AY13" s="22"/>
      <c r="AZ13" s="22"/>
      <c r="BA13" s="22"/>
      <c r="BB13" s="1"/>
    </row>
    <row r="14" spans="1:54" s="4" customFormat="1" ht="18.75">
      <c r="A14" s="401" t="s">
        <v>12</v>
      </c>
      <c r="B14" s="382" t="s">
        <v>0</v>
      </c>
      <c r="C14" s="383"/>
      <c r="D14" s="383"/>
      <c r="E14" s="384"/>
      <c r="F14" s="403" t="s">
        <v>1</v>
      </c>
      <c r="G14" s="383"/>
      <c r="H14" s="383"/>
      <c r="I14" s="388"/>
      <c r="J14" s="382" t="s">
        <v>2</v>
      </c>
      <c r="K14" s="383"/>
      <c r="L14" s="383"/>
      <c r="M14" s="384"/>
      <c r="N14" s="385" t="s">
        <v>3</v>
      </c>
      <c r="O14" s="386"/>
      <c r="P14" s="386"/>
      <c r="Q14" s="386"/>
      <c r="R14" s="387"/>
      <c r="S14" s="382" t="s">
        <v>4</v>
      </c>
      <c r="T14" s="383"/>
      <c r="U14" s="383"/>
      <c r="V14" s="388"/>
      <c r="W14" s="385" t="s">
        <v>5</v>
      </c>
      <c r="X14" s="386"/>
      <c r="Y14" s="386"/>
      <c r="Z14" s="386"/>
      <c r="AA14" s="387"/>
      <c r="AB14" s="386" t="s">
        <v>6</v>
      </c>
      <c r="AC14" s="386"/>
      <c r="AD14" s="386"/>
      <c r="AE14" s="386"/>
      <c r="AF14" s="385" t="s">
        <v>7</v>
      </c>
      <c r="AG14" s="386"/>
      <c r="AH14" s="386"/>
      <c r="AI14" s="387"/>
      <c r="AJ14" s="386" t="s">
        <v>8</v>
      </c>
      <c r="AK14" s="386"/>
      <c r="AL14" s="386"/>
      <c r="AM14" s="386"/>
      <c r="AN14" s="385" t="s">
        <v>9</v>
      </c>
      <c r="AO14" s="386"/>
      <c r="AP14" s="386"/>
      <c r="AQ14" s="386"/>
      <c r="AR14" s="387"/>
      <c r="AS14" s="403" t="s">
        <v>10</v>
      </c>
      <c r="AT14" s="383"/>
      <c r="AU14" s="383"/>
      <c r="AV14" s="388"/>
      <c r="AW14" s="385" t="s">
        <v>11</v>
      </c>
      <c r="AX14" s="386"/>
      <c r="AY14" s="386"/>
      <c r="AZ14" s="386"/>
      <c r="BA14" s="387"/>
      <c r="BB14" s="22"/>
    </row>
    <row r="15" spans="1:53" s="4" customFormat="1" ht="18" customHeight="1" thickBot="1">
      <c r="A15" s="402"/>
      <c r="B15" s="204">
        <v>1</v>
      </c>
      <c r="C15" s="183">
        <v>2</v>
      </c>
      <c r="D15" s="183">
        <v>3</v>
      </c>
      <c r="E15" s="195">
        <v>4</v>
      </c>
      <c r="F15" s="185">
        <v>5</v>
      </c>
      <c r="G15" s="183">
        <v>6</v>
      </c>
      <c r="H15" s="183">
        <v>7</v>
      </c>
      <c r="I15" s="184">
        <v>8</v>
      </c>
      <c r="J15" s="204">
        <v>9</v>
      </c>
      <c r="K15" s="183">
        <v>10</v>
      </c>
      <c r="L15" s="183">
        <v>11</v>
      </c>
      <c r="M15" s="195">
        <v>12</v>
      </c>
      <c r="N15" s="204">
        <v>13</v>
      </c>
      <c r="O15" s="183">
        <v>14</v>
      </c>
      <c r="P15" s="183">
        <v>15</v>
      </c>
      <c r="Q15" s="183">
        <v>16</v>
      </c>
      <c r="R15" s="195">
        <v>17</v>
      </c>
      <c r="S15" s="204">
        <v>18</v>
      </c>
      <c r="T15" s="183">
        <v>19</v>
      </c>
      <c r="U15" s="183">
        <v>20</v>
      </c>
      <c r="V15" s="184">
        <v>21</v>
      </c>
      <c r="W15" s="204">
        <v>22</v>
      </c>
      <c r="X15" s="183">
        <v>23</v>
      </c>
      <c r="Y15" s="183">
        <v>24</v>
      </c>
      <c r="Z15" s="183">
        <v>25</v>
      </c>
      <c r="AA15" s="195">
        <v>26</v>
      </c>
      <c r="AB15" s="185">
        <v>27</v>
      </c>
      <c r="AC15" s="183">
        <v>28</v>
      </c>
      <c r="AD15" s="183">
        <v>29</v>
      </c>
      <c r="AE15" s="184">
        <v>30</v>
      </c>
      <c r="AF15" s="204">
        <v>31</v>
      </c>
      <c r="AG15" s="183">
        <v>32</v>
      </c>
      <c r="AH15" s="183">
        <v>33</v>
      </c>
      <c r="AI15" s="195">
        <v>34</v>
      </c>
      <c r="AJ15" s="185">
        <v>35</v>
      </c>
      <c r="AK15" s="183">
        <v>36</v>
      </c>
      <c r="AL15" s="183">
        <v>37</v>
      </c>
      <c r="AM15" s="184">
        <v>38</v>
      </c>
      <c r="AN15" s="204">
        <v>39</v>
      </c>
      <c r="AO15" s="183">
        <v>40</v>
      </c>
      <c r="AP15" s="183">
        <v>41</v>
      </c>
      <c r="AQ15" s="183">
        <v>42</v>
      </c>
      <c r="AR15" s="195">
        <v>43</v>
      </c>
      <c r="AS15" s="185">
        <v>44</v>
      </c>
      <c r="AT15" s="183">
        <v>45</v>
      </c>
      <c r="AU15" s="183">
        <v>46</v>
      </c>
      <c r="AV15" s="184">
        <v>47</v>
      </c>
      <c r="AW15" s="204">
        <v>48</v>
      </c>
      <c r="AX15" s="183">
        <v>49</v>
      </c>
      <c r="AY15" s="183">
        <v>50</v>
      </c>
      <c r="AZ15" s="183">
        <v>51</v>
      </c>
      <c r="BA15" s="195">
        <v>52</v>
      </c>
    </row>
    <row r="16" spans="1:53" ht="19.5" thickBot="1">
      <c r="A16" s="200">
        <v>1</v>
      </c>
      <c r="B16" s="205" t="s">
        <v>25</v>
      </c>
      <c r="C16" s="186"/>
      <c r="D16" s="187"/>
      <c r="E16" s="196"/>
      <c r="F16" s="202"/>
      <c r="G16" s="186"/>
      <c r="H16" s="186"/>
      <c r="I16" s="208"/>
      <c r="J16" s="205"/>
      <c r="K16" s="186"/>
      <c r="L16" s="186"/>
      <c r="M16" s="196"/>
      <c r="N16" s="205"/>
      <c r="O16" s="186"/>
      <c r="P16" s="186"/>
      <c r="Q16" s="186" t="s">
        <v>17</v>
      </c>
      <c r="R16" s="196" t="s">
        <v>25</v>
      </c>
      <c r="S16" s="206" t="s">
        <v>87</v>
      </c>
      <c r="T16" s="197" t="s">
        <v>87</v>
      </c>
      <c r="U16" s="197"/>
      <c r="V16" s="209"/>
      <c r="W16" s="206"/>
      <c r="X16" s="197"/>
      <c r="Y16" s="197"/>
      <c r="Z16" s="197"/>
      <c r="AA16" s="207"/>
      <c r="AB16" s="203"/>
      <c r="AC16" s="197"/>
      <c r="AD16" s="197"/>
      <c r="AE16" s="209"/>
      <c r="AF16" s="206"/>
      <c r="AG16" s="197"/>
      <c r="AH16" s="197"/>
      <c r="AI16" s="207"/>
      <c r="AJ16" s="203"/>
      <c r="AK16" s="197"/>
      <c r="AL16" s="197"/>
      <c r="AM16" s="209"/>
      <c r="AN16" s="206"/>
      <c r="AO16" s="197"/>
      <c r="AP16" s="197"/>
      <c r="AQ16" s="197" t="s">
        <v>17</v>
      </c>
      <c r="AR16" s="207" t="s">
        <v>87</v>
      </c>
      <c r="AS16" s="203" t="s">
        <v>87</v>
      </c>
      <c r="AT16" s="197" t="s">
        <v>87</v>
      </c>
      <c r="AU16" s="197" t="s">
        <v>87</v>
      </c>
      <c r="AV16" s="209" t="s">
        <v>87</v>
      </c>
      <c r="AW16" s="206" t="s">
        <v>87</v>
      </c>
      <c r="AX16" s="197" t="s">
        <v>87</v>
      </c>
      <c r="AY16" s="197" t="s">
        <v>87</v>
      </c>
      <c r="AZ16" s="197" t="s">
        <v>87</v>
      </c>
      <c r="BA16" s="207" t="s">
        <v>87</v>
      </c>
    </row>
    <row r="17" spans="1:53" ht="19.5" thickBot="1">
      <c r="A17" s="201">
        <v>2</v>
      </c>
      <c r="B17" s="206" t="s">
        <v>19</v>
      </c>
      <c r="C17" s="197" t="s">
        <v>19</v>
      </c>
      <c r="D17" s="197" t="s">
        <v>19</v>
      </c>
      <c r="E17" s="207" t="s">
        <v>13</v>
      </c>
      <c r="F17" s="203" t="s">
        <v>13</v>
      </c>
      <c r="G17" s="197" t="s">
        <v>13</v>
      </c>
      <c r="H17" s="197" t="s">
        <v>13</v>
      </c>
      <c r="I17" s="209" t="s">
        <v>13</v>
      </c>
      <c r="J17" s="206" t="s">
        <v>13</v>
      </c>
      <c r="K17" s="197" t="s">
        <v>13</v>
      </c>
      <c r="L17" s="197" t="s">
        <v>13</v>
      </c>
      <c r="M17" s="207" t="s">
        <v>13</v>
      </c>
      <c r="N17" s="206" t="s">
        <v>13</v>
      </c>
      <c r="O17" s="197" t="s">
        <v>13</v>
      </c>
      <c r="P17" s="198" t="s">
        <v>13</v>
      </c>
      <c r="Q17" s="199" t="s">
        <v>13</v>
      </c>
      <c r="R17" s="210" t="s">
        <v>13</v>
      </c>
      <c r="S17" s="211" t="s">
        <v>13</v>
      </c>
      <c r="T17" s="212" t="s">
        <v>32</v>
      </c>
      <c r="U17" s="212" t="s">
        <v>32</v>
      </c>
      <c r="V17" s="515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7"/>
    </row>
    <row r="18" spans="1:53" ht="18" customHeight="1">
      <c r="A18" s="413" t="s">
        <v>88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</row>
    <row r="19" spans="6:53" ht="19.5" customHeight="1">
      <c r="F19" s="20"/>
      <c r="G19" s="20"/>
      <c r="H19" s="20"/>
      <c r="I19" s="20"/>
      <c r="J19" s="20"/>
      <c r="M19" s="18"/>
      <c r="N19" s="18"/>
      <c r="O19" s="18"/>
      <c r="P19" s="18"/>
      <c r="Q19" s="18"/>
      <c r="S19" s="4"/>
      <c r="T19" s="4"/>
      <c r="U19" s="18"/>
      <c r="V19" s="18"/>
      <c r="W19" s="18"/>
      <c r="X19" s="18"/>
      <c r="Y19" s="18"/>
      <c r="Z19" s="18"/>
      <c r="AA19" s="4"/>
      <c r="AB19" s="4"/>
      <c r="AC19" s="19"/>
      <c r="AD19" s="19"/>
      <c r="AE19" s="19"/>
      <c r="AF19" s="19"/>
      <c r="AG19" s="4"/>
      <c r="AH19" s="4"/>
      <c r="AI19" s="18"/>
      <c r="AJ19" s="18"/>
      <c r="AK19" s="18"/>
      <c r="AL19" s="18"/>
      <c r="AM19" s="4"/>
      <c r="AN19" s="4"/>
      <c r="AO19" s="26"/>
      <c r="AP19" s="26"/>
      <c r="AQ19" s="26"/>
      <c r="AR19" s="26"/>
      <c r="AS19" s="4"/>
      <c r="AT19" s="4"/>
      <c r="AU19" s="26"/>
      <c r="AV19" s="26"/>
      <c r="AW19" s="26"/>
      <c r="AX19" s="26"/>
      <c r="AY19" s="26"/>
      <c r="AZ19" s="4"/>
      <c r="BA19" s="4"/>
    </row>
    <row r="20" spans="1:53" s="2" customFormat="1" ht="20.25">
      <c r="A20" s="414" t="s">
        <v>90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188"/>
      <c r="AA20" s="415" t="s">
        <v>91</v>
      </c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188"/>
      <c r="AO20" s="415" t="s">
        <v>92</v>
      </c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</row>
    <row r="21" spans="1:53" ht="19.5" thickBot="1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1"/>
    </row>
    <row r="22" spans="1:53" ht="15.75" customHeight="1">
      <c r="A22" s="416" t="s">
        <v>12</v>
      </c>
      <c r="B22" s="368"/>
      <c r="C22" s="419" t="s">
        <v>14</v>
      </c>
      <c r="D22" s="420"/>
      <c r="E22" s="420"/>
      <c r="F22" s="421"/>
      <c r="G22" s="379" t="s">
        <v>152</v>
      </c>
      <c r="H22" s="379"/>
      <c r="I22" s="379" t="s">
        <v>151</v>
      </c>
      <c r="J22" s="379"/>
      <c r="K22" s="367" t="s">
        <v>18</v>
      </c>
      <c r="L22" s="367"/>
      <c r="M22" s="368"/>
      <c r="N22" s="427" t="s">
        <v>93</v>
      </c>
      <c r="O22" s="367"/>
      <c r="P22" s="368"/>
      <c r="Q22" s="427" t="s">
        <v>35</v>
      </c>
      <c r="R22" s="367"/>
      <c r="S22" s="368"/>
      <c r="T22" s="474" t="s">
        <v>94</v>
      </c>
      <c r="U22" s="488"/>
      <c r="V22" s="489"/>
      <c r="W22" s="427" t="s">
        <v>36</v>
      </c>
      <c r="X22" s="367"/>
      <c r="Y22" s="496"/>
      <c r="Z22" s="192"/>
      <c r="AA22" s="456" t="s">
        <v>37</v>
      </c>
      <c r="AB22" s="457"/>
      <c r="AC22" s="457"/>
      <c r="AD22" s="457"/>
      <c r="AE22" s="457"/>
      <c r="AF22" s="457"/>
      <c r="AG22" s="457"/>
      <c r="AH22" s="499" t="s">
        <v>149</v>
      </c>
      <c r="AI22" s="499"/>
      <c r="AJ22" s="499"/>
      <c r="AK22" s="462" t="s">
        <v>38</v>
      </c>
      <c r="AL22" s="462"/>
      <c r="AM22" s="463"/>
      <c r="AN22" s="193"/>
      <c r="AO22" s="468" t="s">
        <v>39</v>
      </c>
      <c r="AP22" s="469"/>
      <c r="AQ22" s="469"/>
      <c r="AR22" s="469"/>
      <c r="AS22" s="474" t="s">
        <v>95</v>
      </c>
      <c r="AT22" s="475"/>
      <c r="AU22" s="475"/>
      <c r="AV22" s="475"/>
      <c r="AW22" s="476"/>
      <c r="AX22" s="430" t="s">
        <v>149</v>
      </c>
      <c r="AY22" s="430"/>
      <c r="AZ22" s="430"/>
      <c r="BA22" s="431"/>
    </row>
    <row r="23" spans="1:53" ht="18.75" customHeight="1">
      <c r="A23" s="417"/>
      <c r="B23" s="370"/>
      <c r="C23" s="422"/>
      <c r="D23" s="413"/>
      <c r="E23" s="413"/>
      <c r="F23" s="423"/>
      <c r="G23" s="379"/>
      <c r="H23" s="379"/>
      <c r="I23" s="379"/>
      <c r="J23" s="379"/>
      <c r="K23" s="369"/>
      <c r="L23" s="369"/>
      <c r="M23" s="370"/>
      <c r="N23" s="428"/>
      <c r="O23" s="369"/>
      <c r="P23" s="370"/>
      <c r="Q23" s="428"/>
      <c r="R23" s="369"/>
      <c r="S23" s="370"/>
      <c r="T23" s="490"/>
      <c r="U23" s="491"/>
      <c r="V23" s="492"/>
      <c r="W23" s="428"/>
      <c r="X23" s="369"/>
      <c r="Y23" s="497"/>
      <c r="Z23" s="192"/>
      <c r="AA23" s="458"/>
      <c r="AB23" s="459"/>
      <c r="AC23" s="459"/>
      <c r="AD23" s="459"/>
      <c r="AE23" s="459"/>
      <c r="AF23" s="459"/>
      <c r="AG23" s="459"/>
      <c r="AH23" s="500"/>
      <c r="AI23" s="500"/>
      <c r="AJ23" s="500"/>
      <c r="AK23" s="464"/>
      <c r="AL23" s="464"/>
      <c r="AM23" s="465"/>
      <c r="AN23" s="193"/>
      <c r="AO23" s="470"/>
      <c r="AP23" s="471"/>
      <c r="AQ23" s="471"/>
      <c r="AR23" s="471"/>
      <c r="AS23" s="477"/>
      <c r="AT23" s="478"/>
      <c r="AU23" s="478"/>
      <c r="AV23" s="478"/>
      <c r="AW23" s="479"/>
      <c r="AX23" s="379"/>
      <c r="AY23" s="379"/>
      <c r="AZ23" s="379"/>
      <c r="BA23" s="432"/>
    </row>
    <row r="24" spans="1:53" ht="39" customHeight="1" thickBot="1">
      <c r="A24" s="417"/>
      <c r="B24" s="370"/>
      <c r="C24" s="422"/>
      <c r="D24" s="413"/>
      <c r="E24" s="413"/>
      <c r="F24" s="423"/>
      <c r="G24" s="379"/>
      <c r="H24" s="379"/>
      <c r="I24" s="379"/>
      <c r="J24" s="379"/>
      <c r="K24" s="369"/>
      <c r="L24" s="369"/>
      <c r="M24" s="370"/>
      <c r="N24" s="428"/>
      <c r="O24" s="369"/>
      <c r="P24" s="370"/>
      <c r="Q24" s="428"/>
      <c r="R24" s="369"/>
      <c r="S24" s="370"/>
      <c r="T24" s="490"/>
      <c r="U24" s="491"/>
      <c r="V24" s="492"/>
      <c r="W24" s="428"/>
      <c r="X24" s="369"/>
      <c r="Y24" s="497"/>
      <c r="Z24" s="192"/>
      <c r="AA24" s="460"/>
      <c r="AB24" s="461"/>
      <c r="AC24" s="461"/>
      <c r="AD24" s="461"/>
      <c r="AE24" s="461"/>
      <c r="AF24" s="461"/>
      <c r="AG24" s="461"/>
      <c r="AH24" s="501"/>
      <c r="AI24" s="501"/>
      <c r="AJ24" s="501"/>
      <c r="AK24" s="466"/>
      <c r="AL24" s="466"/>
      <c r="AM24" s="467"/>
      <c r="AN24" s="193"/>
      <c r="AO24" s="470"/>
      <c r="AP24" s="471"/>
      <c r="AQ24" s="471"/>
      <c r="AR24" s="471"/>
      <c r="AS24" s="477"/>
      <c r="AT24" s="478"/>
      <c r="AU24" s="478"/>
      <c r="AV24" s="478"/>
      <c r="AW24" s="479"/>
      <c r="AX24" s="379"/>
      <c r="AY24" s="379"/>
      <c r="AZ24" s="379"/>
      <c r="BA24" s="432"/>
    </row>
    <row r="25" spans="1:53" ht="23.25" customHeight="1" thickBot="1">
      <c r="A25" s="418"/>
      <c r="B25" s="372"/>
      <c r="C25" s="424"/>
      <c r="D25" s="425"/>
      <c r="E25" s="425"/>
      <c r="F25" s="426"/>
      <c r="G25" s="379"/>
      <c r="H25" s="379"/>
      <c r="I25" s="379"/>
      <c r="J25" s="379"/>
      <c r="K25" s="371"/>
      <c r="L25" s="371"/>
      <c r="M25" s="372"/>
      <c r="N25" s="429"/>
      <c r="O25" s="371"/>
      <c r="P25" s="372"/>
      <c r="Q25" s="429"/>
      <c r="R25" s="371"/>
      <c r="S25" s="372"/>
      <c r="T25" s="493"/>
      <c r="U25" s="494"/>
      <c r="V25" s="495"/>
      <c r="W25" s="429"/>
      <c r="X25" s="371"/>
      <c r="Y25" s="498"/>
      <c r="Z25" s="192"/>
      <c r="AA25" s="435" t="s">
        <v>28</v>
      </c>
      <c r="AB25" s="436"/>
      <c r="AC25" s="436"/>
      <c r="AD25" s="436"/>
      <c r="AE25" s="436"/>
      <c r="AF25" s="436"/>
      <c r="AG25" s="436"/>
      <c r="AH25" s="439">
        <v>3</v>
      </c>
      <c r="AI25" s="439"/>
      <c r="AJ25" s="439"/>
      <c r="AK25" s="439">
        <v>3</v>
      </c>
      <c r="AL25" s="439"/>
      <c r="AM25" s="431"/>
      <c r="AN25" s="193"/>
      <c r="AO25" s="472"/>
      <c r="AP25" s="473"/>
      <c r="AQ25" s="473"/>
      <c r="AR25" s="473"/>
      <c r="AS25" s="480"/>
      <c r="AT25" s="481"/>
      <c r="AU25" s="481"/>
      <c r="AV25" s="481"/>
      <c r="AW25" s="482"/>
      <c r="AX25" s="433"/>
      <c r="AY25" s="433"/>
      <c r="AZ25" s="433"/>
      <c r="BA25" s="434"/>
    </row>
    <row r="26" spans="1:53" ht="25.5" customHeight="1">
      <c r="A26" s="408">
        <v>1</v>
      </c>
      <c r="B26" s="374"/>
      <c r="C26" s="409">
        <v>36</v>
      </c>
      <c r="D26" s="373"/>
      <c r="E26" s="373"/>
      <c r="F26" s="374"/>
      <c r="G26" s="366">
        <v>2</v>
      </c>
      <c r="H26" s="366"/>
      <c r="I26" s="366">
        <v>2</v>
      </c>
      <c r="J26" s="366"/>
      <c r="K26" s="373"/>
      <c r="L26" s="373"/>
      <c r="M26" s="374"/>
      <c r="N26" s="409"/>
      <c r="O26" s="373"/>
      <c r="P26" s="374"/>
      <c r="Q26" s="410"/>
      <c r="R26" s="411"/>
      <c r="S26" s="412"/>
      <c r="T26" s="409">
        <v>12</v>
      </c>
      <c r="U26" s="373"/>
      <c r="V26" s="374"/>
      <c r="W26" s="485">
        <f>SUM(C26:V26)</f>
        <v>52</v>
      </c>
      <c r="X26" s="486"/>
      <c r="Y26" s="487"/>
      <c r="Z26" s="192"/>
      <c r="AA26" s="437"/>
      <c r="AB26" s="438"/>
      <c r="AC26" s="438"/>
      <c r="AD26" s="438"/>
      <c r="AE26" s="438"/>
      <c r="AF26" s="438"/>
      <c r="AG26" s="438"/>
      <c r="AH26" s="440"/>
      <c r="AI26" s="440"/>
      <c r="AJ26" s="440"/>
      <c r="AK26" s="440"/>
      <c r="AL26" s="440"/>
      <c r="AM26" s="432"/>
      <c r="AN26" s="193"/>
      <c r="AO26" s="441" t="s">
        <v>96</v>
      </c>
      <c r="AP26" s="442"/>
      <c r="AQ26" s="442"/>
      <c r="AR26" s="442"/>
      <c r="AS26" s="447" t="s">
        <v>97</v>
      </c>
      <c r="AT26" s="447"/>
      <c r="AU26" s="447"/>
      <c r="AV26" s="447"/>
      <c r="AW26" s="447"/>
      <c r="AX26" s="447">
        <v>3</v>
      </c>
      <c r="AY26" s="447"/>
      <c r="AZ26" s="447"/>
      <c r="BA26" s="450"/>
    </row>
    <row r="27" spans="1:53" ht="21" customHeight="1">
      <c r="A27" s="507">
        <v>2</v>
      </c>
      <c r="B27" s="376"/>
      <c r="C27" s="508"/>
      <c r="D27" s="375"/>
      <c r="E27" s="375"/>
      <c r="F27" s="376"/>
      <c r="G27" s="366"/>
      <c r="H27" s="366"/>
      <c r="I27" s="366"/>
      <c r="J27" s="366"/>
      <c r="K27" s="375">
        <v>3</v>
      </c>
      <c r="L27" s="375"/>
      <c r="M27" s="376"/>
      <c r="N27" s="508">
        <v>15</v>
      </c>
      <c r="O27" s="375"/>
      <c r="P27" s="376"/>
      <c r="Q27" s="502">
        <v>2</v>
      </c>
      <c r="R27" s="503"/>
      <c r="S27" s="504"/>
      <c r="T27" s="508"/>
      <c r="U27" s="375"/>
      <c r="V27" s="376"/>
      <c r="W27" s="366">
        <f>SUM(C27:V27)</f>
        <v>20</v>
      </c>
      <c r="X27" s="366"/>
      <c r="Y27" s="514"/>
      <c r="Z27" s="192"/>
      <c r="AA27" s="437" t="s">
        <v>20</v>
      </c>
      <c r="AB27" s="438"/>
      <c r="AC27" s="438"/>
      <c r="AD27" s="438"/>
      <c r="AE27" s="438"/>
      <c r="AF27" s="438"/>
      <c r="AG27" s="438"/>
      <c r="AH27" s="453">
        <v>3</v>
      </c>
      <c r="AI27" s="453"/>
      <c r="AJ27" s="453"/>
      <c r="AK27" s="440">
        <v>15</v>
      </c>
      <c r="AL27" s="440"/>
      <c r="AM27" s="432"/>
      <c r="AN27" s="193"/>
      <c r="AO27" s="443"/>
      <c r="AP27" s="444"/>
      <c r="AQ27" s="444"/>
      <c r="AR27" s="444"/>
      <c r="AS27" s="448"/>
      <c r="AT27" s="448"/>
      <c r="AU27" s="448"/>
      <c r="AV27" s="448"/>
      <c r="AW27" s="448"/>
      <c r="AX27" s="448"/>
      <c r="AY27" s="448"/>
      <c r="AZ27" s="448"/>
      <c r="BA27" s="451"/>
    </row>
    <row r="28" spans="1:53" ht="19.5" thickBot="1">
      <c r="A28" s="505" t="s">
        <v>21</v>
      </c>
      <c r="B28" s="506"/>
      <c r="C28" s="506">
        <v>36</v>
      </c>
      <c r="D28" s="506"/>
      <c r="E28" s="506"/>
      <c r="F28" s="506"/>
      <c r="G28" s="366">
        <v>2</v>
      </c>
      <c r="H28" s="366"/>
      <c r="I28" s="366">
        <v>2</v>
      </c>
      <c r="J28" s="366"/>
      <c r="K28" s="377">
        <v>3</v>
      </c>
      <c r="L28" s="377"/>
      <c r="M28" s="378"/>
      <c r="N28" s="506">
        <v>15</v>
      </c>
      <c r="O28" s="506"/>
      <c r="P28" s="506"/>
      <c r="Q28" s="509">
        <v>2</v>
      </c>
      <c r="R28" s="506"/>
      <c r="S28" s="506"/>
      <c r="T28" s="510">
        <v>12</v>
      </c>
      <c r="U28" s="506"/>
      <c r="V28" s="506"/>
      <c r="W28" s="511">
        <f>SUM(C28:V28)</f>
        <v>72</v>
      </c>
      <c r="X28" s="512"/>
      <c r="Y28" s="513"/>
      <c r="Z28" s="192"/>
      <c r="AA28" s="483"/>
      <c r="AB28" s="484"/>
      <c r="AC28" s="484"/>
      <c r="AD28" s="484"/>
      <c r="AE28" s="484"/>
      <c r="AF28" s="484"/>
      <c r="AG28" s="484"/>
      <c r="AH28" s="454"/>
      <c r="AI28" s="454"/>
      <c r="AJ28" s="454"/>
      <c r="AK28" s="455"/>
      <c r="AL28" s="455"/>
      <c r="AM28" s="434"/>
      <c r="AN28" s="194"/>
      <c r="AO28" s="445"/>
      <c r="AP28" s="446"/>
      <c r="AQ28" s="446"/>
      <c r="AR28" s="446"/>
      <c r="AS28" s="449"/>
      <c r="AT28" s="449"/>
      <c r="AU28" s="449"/>
      <c r="AV28" s="449"/>
      <c r="AW28" s="449"/>
      <c r="AX28" s="449"/>
      <c r="AY28" s="449"/>
      <c r="AZ28" s="449"/>
      <c r="BA28" s="452"/>
    </row>
    <row r="39" ht="18.75">
      <c r="BF39" s="4"/>
    </row>
    <row r="42" ht="15.75">
      <c r="BF42" s="3"/>
    </row>
    <row r="44" ht="15.75">
      <c r="BF44" s="2"/>
    </row>
  </sheetData>
  <sheetProtection/>
  <mergeCells count="89">
    <mergeCell ref="G28:H28"/>
    <mergeCell ref="A4:H4"/>
    <mergeCell ref="A5:H5"/>
    <mergeCell ref="Q28:S28"/>
    <mergeCell ref="T28:V28"/>
    <mergeCell ref="W28:Y28"/>
    <mergeCell ref="T27:V27"/>
    <mergeCell ref="W27:Y27"/>
    <mergeCell ref="N27:P27"/>
    <mergeCell ref="V17:BA17"/>
    <mergeCell ref="Q22:S25"/>
    <mergeCell ref="T22:V25"/>
    <mergeCell ref="W22:Y25"/>
    <mergeCell ref="AH22:AJ24"/>
    <mergeCell ref="Q27:S27"/>
    <mergeCell ref="A28:B28"/>
    <mergeCell ref="C28:F28"/>
    <mergeCell ref="N28:P28"/>
    <mergeCell ref="A27:B27"/>
    <mergeCell ref="C27:F27"/>
    <mergeCell ref="AA22:AG24"/>
    <mergeCell ref="AK22:AM24"/>
    <mergeCell ref="AO22:AR25"/>
    <mergeCell ref="AS22:AW25"/>
    <mergeCell ref="AA27:AG28"/>
    <mergeCell ref="T26:V26"/>
    <mergeCell ref="W26:Y26"/>
    <mergeCell ref="N22:P25"/>
    <mergeCell ref="AX22:BA25"/>
    <mergeCell ref="AA25:AG26"/>
    <mergeCell ref="AH25:AJ26"/>
    <mergeCell ref="AK25:AM26"/>
    <mergeCell ref="AO26:AR28"/>
    <mergeCell ref="AS26:AW28"/>
    <mergeCell ref="AX26:BA28"/>
    <mergeCell ref="AH27:AJ28"/>
    <mergeCell ref="AK27:AM28"/>
    <mergeCell ref="A26:B26"/>
    <mergeCell ref="C26:F26"/>
    <mergeCell ref="N26:P26"/>
    <mergeCell ref="Q26:S26"/>
    <mergeCell ref="A18:BA18"/>
    <mergeCell ref="A20:Y20"/>
    <mergeCell ref="AA20:AM20"/>
    <mergeCell ref="AO20:BA20"/>
    <mergeCell ref="A22:B25"/>
    <mergeCell ref="C22:F25"/>
    <mergeCell ref="AS14:AV14"/>
    <mergeCell ref="AW14:BA14"/>
    <mergeCell ref="AB14:AE14"/>
    <mergeCell ref="AF14:AI14"/>
    <mergeCell ref="W14:AA14"/>
    <mergeCell ref="AJ14:AM14"/>
    <mergeCell ref="AN14:AR14"/>
    <mergeCell ref="A2:H2"/>
    <mergeCell ref="A3:H3"/>
    <mergeCell ref="A14:A15"/>
    <mergeCell ref="B14:E14"/>
    <mergeCell ref="F14:I14"/>
    <mergeCell ref="L10:AJ10"/>
    <mergeCell ref="L8:AJ9"/>
    <mergeCell ref="A12:BA12"/>
    <mergeCell ref="AK3:BA4"/>
    <mergeCell ref="N4:AI4"/>
    <mergeCell ref="AK1:BA1"/>
    <mergeCell ref="AK2:BA2"/>
    <mergeCell ref="L2:AJ2"/>
    <mergeCell ref="L5:AJ5"/>
    <mergeCell ref="L7:AJ7"/>
    <mergeCell ref="AK7:BA7"/>
    <mergeCell ref="AK5:BA6"/>
    <mergeCell ref="L6:AJ6"/>
    <mergeCell ref="L3:AJ3"/>
    <mergeCell ref="G22:H25"/>
    <mergeCell ref="I26:J26"/>
    <mergeCell ref="G26:H26"/>
    <mergeCell ref="G27:H27"/>
    <mergeCell ref="I27:J27"/>
    <mergeCell ref="AK8:BA8"/>
    <mergeCell ref="J14:M14"/>
    <mergeCell ref="N14:R14"/>
    <mergeCell ref="S14:V14"/>
    <mergeCell ref="AK9:BA9"/>
    <mergeCell ref="I28:J28"/>
    <mergeCell ref="K22:M25"/>
    <mergeCell ref="K26:M26"/>
    <mergeCell ref="K27:M27"/>
    <mergeCell ref="K28:M28"/>
    <mergeCell ref="I22:J25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"/>
  <sheetViews>
    <sheetView tabSelected="1" view="pageBreakPreview" zoomScale="110" zoomScaleSheetLayoutView="110" workbookViewId="0" topLeftCell="A1">
      <selection activeCell="H3" sqref="H3:H5"/>
    </sheetView>
  </sheetViews>
  <sheetFormatPr defaultColWidth="9.00390625" defaultRowHeight="12.75"/>
  <cols>
    <col min="1" max="1" width="10.75390625" style="29" customWidth="1"/>
    <col min="2" max="2" width="50.375" style="15" customWidth="1"/>
    <col min="3" max="3" width="5.00390625" style="16" customWidth="1"/>
    <col min="4" max="4" width="6.25390625" style="17" customWidth="1"/>
    <col min="5" max="5" width="4.25390625" style="16" customWidth="1"/>
    <col min="6" max="6" width="7.125" style="16" customWidth="1"/>
    <col min="7" max="7" width="7.75390625" style="14" customWidth="1"/>
    <col min="8" max="8" width="8.00390625" style="14" customWidth="1"/>
    <col min="9" max="10" width="6.375" style="14" customWidth="1"/>
    <col min="11" max="11" width="5.125" style="14" customWidth="1"/>
    <col min="12" max="12" width="6.25390625" style="14" customWidth="1"/>
    <col min="13" max="13" width="7.375" style="14" customWidth="1"/>
    <col min="14" max="14" width="9.75390625" style="30" customWidth="1"/>
    <col min="15" max="15" width="6.25390625" style="30" customWidth="1"/>
    <col min="16" max="16" width="4.125" style="14" customWidth="1"/>
    <col min="17" max="16384" width="9.125" style="14" customWidth="1"/>
  </cols>
  <sheetData>
    <row r="1" spans="1:24" ht="18" customHeight="1" thickBot="1">
      <c r="A1" s="627" t="s">
        <v>119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9"/>
      <c r="S1"/>
      <c r="T1"/>
      <c r="U1"/>
      <c r="V1"/>
      <c r="W1"/>
      <c r="X1"/>
    </row>
    <row r="2" spans="1:24" ht="30.75" customHeight="1">
      <c r="A2" s="604" t="s">
        <v>22</v>
      </c>
      <c r="B2" s="609" t="s">
        <v>41</v>
      </c>
      <c r="C2" s="612" t="s">
        <v>150</v>
      </c>
      <c r="D2" s="613"/>
      <c r="E2" s="613"/>
      <c r="F2" s="614"/>
      <c r="G2" s="618" t="s">
        <v>42</v>
      </c>
      <c r="H2" s="636" t="s">
        <v>43</v>
      </c>
      <c r="I2" s="637"/>
      <c r="J2" s="637"/>
      <c r="K2" s="637"/>
      <c r="L2" s="637"/>
      <c r="M2" s="638"/>
      <c r="N2" s="630" t="s">
        <v>139</v>
      </c>
      <c r="O2" s="631"/>
      <c r="P2" s="631"/>
      <c r="Q2" s="632"/>
      <c r="S2"/>
      <c r="T2"/>
      <c r="U2"/>
      <c r="V2"/>
      <c r="W2"/>
      <c r="X2"/>
    </row>
    <row r="3" spans="1:24" ht="15" customHeight="1" thickBot="1">
      <c r="A3" s="605"/>
      <c r="B3" s="610"/>
      <c r="C3" s="615"/>
      <c r="D3" s="616"/>
      <c r="E3" s="616"/>
      <c r="F3" s="617"/>
      <c r="G3" s="619"/>
      <c r="H3" s="607" t="s">
        <v>44</v>
      </c>
      <c r="I3" s="639" t="s">
        <v>45</v>
      </c>
      <c r="J3" s="640"/>
      <c r="K3" s="640"/>
      <c r="L3" s="641"/>
      <c r="M3" s="601" t="s">
        <v>46</v>
      </c>
      <c r="N3" s="633" t="s">
        <v>153</v>
      </c>
      <c r="O3" s="634"/>
      <c r="P3" s="634"/>
      <c r="Q3" s="181" t="s">
        <v>154</v>
      </c>
      <c r="S3"/>
      <c r="T3"/>
      <c r="U3"/>
      <c r="V3"/>
      <c r="W3"/>
      <c r="X3"/>
    </row>
    <row r="4" spans="1:24" ht="15" customHeight="1">
      <c r="A4" s="605"/>
      <c r="B4" s="610"/>
      <c r="C4" s="607" t="s">
        <v>47</v>
      </c>
      <c r="D4" s="621" t="s">
        <v>48</v>
      </c>
      <c r="E4" s="623" t="s">
        <v>49</v>
      </c>
      <c r="F4" s="624"/>
      <c r="G4" s="619"/>
      <c r="H4" s="642"/>
      <c r="I4" s="621" t="s">
        <v>50</v>
      </c>
      <c r="J4" s="639" t="s">
        <v>51</v>
      </c>
      <c r="K4" s="640"/>
      <c r="L4" s="641"/>
      <c r="M4" s="602"/>
      <c r="N4" s="633" t="s">
        <v>138</v>
      </c>
      <c r="O4" s="634"/>
      <c r="P4" s="634"/>
      <c r="Q4" s="635"/>
      <c r="S4"/>
      <c r="T4"/>
      <c r="U4"/>
      <c r="V4"/>
      <c r="W4"/>
      <c r="X4"/>
    </row>
    <row r="5" spans="1:24" ht="72" customHeight="1" thickBot="1">
      <c r="A5" s="606"/>
      <c r="B5" s="611"/>
      <c r="C5" s="608"/>
      <c r="D5" s="622"/>
      <c r="E5" s="91" t="s">
        <v>52</v>
      </c>
      <c r="F5" s="80" t="s">
        <v>53</v>
      </c>
      <c r="G5" s="620"/>
      <c r="H5" s="608"/>
      <c r="I5" s="622"/>
      <c r="J5" s="90" t="s">
        <v>26</v>
      </c>
      <c r="K5" s="90" t="s">
        <v>29</v>
      </c>
      <c r="L5" s="90" t="s">
        <v>54</v>
      </c>
      <c r="M5" s="603"/>
      <c r="N5" s="81">
        <v>1</v>
      </c>
      <c r="O5" s="563">
        <v>2</v>
      </c>
      <c r="P5" s="564"/>
      <c r="Q5" s="181" t="s">
        <v>137</v>
      </c>
      <c r="S5"/>
      <c r="T5"/>
      <c r="U5"/>
      <c r="V5"/>
      <c r="W5"/>
      <c r="X5"/>
    </row>
    <row r="6" spans="1:24" ht="16.5" thickBot="1">
      <c r="A6" s="78">
        <v>1</v>
      </c>
      <c r="B6" s="79">
        <v>2</v>
      </c>
      <c r="C6" s="82">
        <v>3</v>
      </c>
      <c r="D6" s="82">
        <v>4</v>
      </c>
      <c r="E6" s="82">
        <v>5</v>
      </c>
      <c r="F6" s="83">
        <v>6</v>
      </c>
      <c r="G6" s="84">
        <v>7</v>
      </c>
      <c r="H6" s="85">
        <v>8</v>
      </c>
      <c r="I6" s="82">
        <v>9</v>
      </c>
      <c r="J6" s="82">
        <v>10</v>
      </c>
      <c r="K6" s="82">
        <v>11</v>
      </c>
      <c r="L6" s="82">
        <v>12</v>
      </c>
      <c r="M6" s="86">
        <v>13</v>
      </c>
      <c r="N6" s="87">
        <v>14</v>
      </c>
      <c r="O6" s="565">
        <v>15</v>
      </c>
      <c r="P6" s="566"/>
      <c r="Q6" s="264" t="s">
        <v>66</v>
      </c>
      <c r="S6"/>
      <c r="T6"/>
      <c r="U6"/>
      <c r="V6"/>
      <c r="W6"/>
      <c r="X6"/>
    </row>
    <row r="7" spans="1:24" ht="15.75">
      <c r="A7" s="647" t="s">
        <v>68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9"/>
      <c r="S7"/>
      <c r="T7"/>
      <c r="U7"/>
      <c r="V7"/>
      <c r="W7"/>
      <c r="X7"/>
    </row>
    <row r="8" spans="1:24" ht="15.75">
      <c r="A8" s="571" t="s">
        <v>161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3"/>
      <c r="O8" s="573"/>
      <c r="P8" s="573"/>
      <c r="S8"/>
      <c r="T8"/>
      <c r="U8"/>
      <c r="V8"/>
      <c r="W8"/>
      <c r="X8"/>
    </row>
    <row r="9" spans="1:24" ht="36.75" customHeight="1">
      <c r="A9" s="336" t="s">
        <v>56</v>
      </c>
      <c r="B9" s="337" t="s">
        <v>162</v>
      </c>
      <c r="C9" s="338"/>
      <c r="D9" s="339"/>
      <c r="E9" s="339"/>
      <c r="F9" s="340"/>
      <c r="G9" s="341">
        <f>G10+G11</f>
        <v>6.5</v>
      </c>
      <c r="H9" s="342">
        <f>H10+H11</f>
        <v>195</v>
      </c>
      <c r="I9" s="342">
        <f>I10+I11</f>
        <v>8</v>
      </c>
      <c r="J9" s="342"/>
      <c r="K9" s="342"/>
      <c r="L9" s="342">
        <v>8</v>
      </c>
      <c r="M9" s="343">
        <f>M10+M11</f>
        <v>187</v>
      </c>
      <c r="N9" s="344"/>
      <c r="O9" s="574"/>
      <c r="P9" s="574"/>
      <c r="Q9" s="345"/>
      <c r="S9"/>
      <c r="T9"/>
      <c r="U9"/>
      <c r="V9"/>
      <c r="W9"/>
      <c r="X9"/>
    </row>
    <row r="10" spans="1:24" ht="15.75">
      <c r="A10" s="346" t="s">
        <v>73</v>
      </c>
      <c r="B10" s="347" t="s">
        <v>162</v>
      </c>
      <c r="C10" s="338"/>
      <c r="D10" s="348">
        <v>1</v>
      </c>
      <c r="E10" s="339"/>
      <c r="F10" s="340"/>
      <c r="G10" s="349">
        <v>3</v>
      </c>
      <c r="H10" s="350">
        <f>G10*30</f>
        <v>90</v>
      </c>
      <c r="I10" s="88">
        <f>J10+L10</f>
        <v>4</v>
      </c>
      <c r="J10" s="351"/>
      <c r="K10" s="351"/>
      <c r="L10" s="351">
        <v>4</v>
      </c>
      <c r="M10" s="352">
        <f>H10-I10</f>
        <v>86</v>
      </c>
      <c r="N10" s="353" t="s">
        <v>55</v>
      </c>
      <c r="O10" s="440"/>
      <c r="P10" s="440"/>
      <c r="Q10" s="345"/>
      <c r="S10"/>
      <c r="T10"/>
      <c r="U10"/>
      <c r="V10"/>
      <c r="W10"/>
      <c r="X10"/>
    </row>
    <row r="11" spans="1:24" ht="16.5" thickBot="1">
      <c r="A11" s="346" t="s">
        <v>74</v>
      </c>
      <c r="B11" s="347" t="s">
        <v>162</v>
      </c>
      <c r="C11" s="354">
        <v>2</v>
      </c>
      <c r="D11" s="355"/>
      <c r="E11" s="355"/>
      <c r="F11" s="356"/>
      <c r="G11" s="349">
        <v>3.5</v>
      </c>
      <c r="H11" s="350">
        <f>G11*30</f>
        <v>105</v>
      </c>
      <c r="I11" s="88">
        <f>J11+L11</f>
        <v>4</v>
      </c>
      <c r="J11" s="357"/>
      <c r="K11" s="357"/>
      <c r="L11" s="358" t="s">
        <v>163</v>
      </c>
      <c r="M11" s="352">
        <f>H11-I11</f>
        <v>101</v>
      </c>
      <c r="N11" s="266"/>
      <c r="O11" s="575" t="s">
        <v>55</v>
      </c>
      <c r="P11" s="575"/>
      <c r="Q11" s="345"/>
      <c r="S11"/>
      <c r="T11"/>
      <c r="U11"/>
      <c r="V11"/>
      <c r="W11"/>
      <c r="X11"/>
    </row>
    <row r="12" spans="1:24" ht="16.5" thickBot="1">
      <c r="A12" s="518" t="s">
        <v>164</v>
      </c>
      <c r="B12" s="519"/>
      <c r="C12" s="519"/>
      <c r="D12" s="519"/>
      <c r="E12" s="519"/>
      <c r="F12" s="520"/>
      <c r="G12" s="359">
        <f>G9</f>
        <v>6.5</v>
      </c>
      <c r="H12" s="360">
        <f>H9</f>
        <v>195</v>
      </c>
      <c r="I12" s="361">
        <v>8</v>
      </c>
      <c r="J12" s="362"/>
      <c r="K12" s="362"/>
      <c r="L12" s="363">
        <v>8</v>
      </c>
      <c r="M12" s="364">
        <f>M9</f>
        <v>187</v>
      </c>
      <c r="N12" s="365" t="s">
        <v>55</v>
      </c>
      <c r="O12" s="521" t="s">
        <v>55</v>
      </c>
      <c r="P12" s="521"/>
      <c r="Q12" s="345"/>
      <c r="S12"/>
      <c r="T12"/>
      <c r="U12"/>
      <c r="V12"/>
      <c r="W12"/>
      <c r="X12"/>
    </row>
    <row r="13" spans="1:24" ht="15.75">
      <c r="A13" s="333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5"/>
      <c r="S13"/>
      <c r="T13"/>
      <c r="U13"/>
      <c r="V13"/>
      <c r="W13"/>
      <c r="X13"/>
    </row>
    <row r="14" spans="1:24" ht="15.75" customHeight="1" thickBot="1">
      <c r="A14" s="650" t="s">
        <v>165</v>
      </c>
      <c r="B14" s="651"/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2"/>
      <c r="S14"/>
      <c r="T14"/>
      <c r="U14"/>
      <c r="V14"/>
      <c r="W14"/>
      <c r="X14"/>
    </row>
    <row r="15" spans="1:24" ht="31.5">
      <c r="A15" s="32" t="s">
        <v>103</v>
      </c>
      <c r="B15" s="121" t="s">
        <v>76</v>
      </c>
      <c r="C15" s="124"/>
      <c r="D15" s="115"/>
      <c r="E15" s="115"/>
      <c r="F15" s="116"/>
      <c r="G15" s="213">
        <f>SUM(G16:G17)</f>
        <v>3</v>
      </c>
      <c r="H15" s="214">
        <f>SUM(H16:H17)</f>
        <v>90</v>
      </c>
      <c r="I15" s="215"/>
      <c r="J15" s="215"/>
      <c r="K15" s="215"/>
      <c r="L15" s="215"/>
      <c r="M15" s="216"/>
      <c r="N15" s="131"/>
      <c r="O15" s="567"/>
      <c r="P15" s="568"/>
      <c r="Q15" s="155"/>
      <c r="S15"/>
      <c r="T15"/>
      <c r="U15"/>
      <c r="V15"/>
      <c r="W15"/>
      <c r="X15"/>
    </row>
    <row r="16" spans="1:24" ht="15.75">
      <c r="A16" s="33" t="s">
        <v>166</v>
      </c>
      <c r="B16" s="122" t="s">
        <v>77</v>
      </c>
      <c r="C16" s="125"/>
      <c r="D16" s="92">
        <v>2</v>
      </c>
      <c r="E16" s="92"/>
      <c r="F16" s="117"/>
      <c r="G16" s="128">
        <v>1</v>
      </c>
      <c r="H16" s="217">
        <f>G16*30</f>
        <v>30</v>
      </c>
      <c r="I16" s="88">
        <f>J16+L16</f>
        <v>4</v>
      </c>
      <c r="J16" s="92">
        <v>4</v>
      </c>
      <c r="K16" s="92"/>
      <c r="L16" s="92"/>
      <c r="M16" s="218">
        <f>H16-I16</f>
        <v>26</v>
      </c>
      <c r="N16" s="132"/>
      <c r="O16" s="534" t="s">
        <v>55</v>
      </c>
      <c r="P16" s="561"/>
      <c r="Q16" s="156"/>
      <c r="S16"/>
      <c r="T16"/>
      <c r="U16"/>
      <c r="V16"/>
      <c r="W16"/>
      <c r="X16"/>
    </row>
    <row r="17" spans="1:24" ht="33.75" customHeight="1" thickBot="1">
      <c r="A17" s="34" t="s">
        <v>167</v>
      </c>
      <c r="B17" s="135" t="s">
        <v>78</v>
      </c>
      <c r="C17" s="110"/>
      <c r="D17" s="111">
        <v>1</v>
      </c>
      <c r="E17" s="111"/>
      <c r="F17" s="136"/>
      <c r="G17" s="137">
        <v>2</v>
      </c>
      <c r="H17" s="219">
        <f>G17*30</f>
        <v>60</v>
      </c>
      <c r="I17" s="120">
        <f>J17+L17</f>
        <v>4</v>
      </c>
      <c r="J17" s="118">
        <v>4</v>
      </c>
      <c r="K17" s="119"/>
      <c r="L17" s="118"/>
      <c r="M17" s="220">
        <f>H17-I17</f>
        <v>56</v>
      </c>
      <c r="N17" s="138" t="s">
        <v>55</v>
      </c>
      <c r="O17" s="569"/>
      <c r="P17" s="570"/>
      <c r="Q17" s="157"/>
      <c r="S17"/>
      <c r="T17"/>
      <c r="U17"/>
      <c r="V17"/>
      <c r="W17"/>
      <c r="X17"/>
    </row>
    <row r="18" spans="1:24" ht="15.75">
      <c r="A18" s="32" t="s">
        <v>104</v>
      </c>
      <c r="B18" s="145" t="s">
        <v>69</v>
      </c>
      <c r="C18" s="146"/>
      <c r="D18" s="147"/>
      <c r="E18" s="147"/>
      <c r="F18" s="148"/>
      <c r="G18" s="230">
        <f>SUM(G19:G20)</f>
        <v>3</v>
      </c>
      <c r="H18" s="231">
        <f>SUM(H19:H20)</f>
        <v>90</v>
      </c>
      <c r="I18" s="149"/>
      <c r="J18" s="149"/>
      <c r="K18" s="150"/>
      <c r="L18" s="150"/>
      <c r="M18" s="221"/>
      <c r="N18" s="151"/>
      <c r="O18" s="567"/>
      <c r="P18" s="568"/>
      <c r="Q18" s="155"/>
      <c r="R18"/>
      <c r="S18"/>
      <c r="T18"/>
      <c r="U18"/>
      <c r="V18"/>
      <c r="W18"/>
      <c r="X18"/>
    </row>
    <row r="19" spans="1:24" ht="15.75">
      <c r="A19" s="33" t="s">
        <v>168</v>
      </c>
      <c r="B19" s="123" t="s">
        <v>40</v>
      </c>
      <c r="C19" s="126">
        <v>1</v>
      </c>
      <c r="D19" s="94"/>
      <c r="E19" s="94"/>
      <c r="F19" s="52"/>
      <c r="G19" s="129">
        <v>1.5</v>
      </c>
      <c r="H19" s="222">
        <f>G19*30</f>
        <v>45</v>
      </c>
      <c r="I19" s="88">
        <v>2</v>
      </c>
      <c r="J19" s="93">
        <v>2</v>
      </c>
      <c r="K19" s="94"/>
      <c r="L19" s="94"/>
      <c r="M19" s="223">
        <f>H19-I19</f>
        <v>43</v>
      </c>
      <c r="N19" s="133" t="s">
        <v>157</v>
      </c>
      <c r="O19" s="534"/>
      <c r="P19" s="561"/>
      <c r="Q19" s="156"/>
      <c r="R19"/>
      <c r="S19"/>
      <c r="T19"/>
      <c r="U19"/>
      <c r="V19"/>
      <c r="W19"/>
      <c r="X19"/>
    </row>
    <row r="20" spans="1:24" ht="16.5" thickBot="1">
      <c r="A20" s="34" t="s">
        <v>169</v>
      </c>
      <c r="B20" s="290" t="s">
        <v>33</v>
      </c>
      <c r="C20" s="127"/>
      <c r="D20" s="118">
        <v>1</v>
      </c>
      <c r="E20" s="119"/>
      <c r="F20" s="53"/>
      <c r="G20" s="130">
        <v>1.5</v>
      </c>
      <c r="H20" s="224">
        <f>G20*30</f>
        <v>45</v>
      </c>
      <c r="I20" s="120">
        <v>2</v>
      </c>
      <c r="J20" s="118">
        <v>2</v>
      </c>
      <c r="K20" s="119"/>
      <c r="L20" s="119"/>
      <c r="M20" s="220">
        <f>H20-I20</f>
        <v>43</v>
      </c>
      <c r="N20" s="138" t="s">
        <v>157</v>
      </c>
      <c r="O20" s="625"/>
      <c r="P20" s="626"/>
      <c r="Q20" s="157"/>
      <c r="R20"/>
      <c r="S20"/>
      <c r="T20"/>
      <c r="U20"/>
      <c r="V20"/>
      <c r="W20"/>
      <c r="X20"/>
    </row>
    <row r="21" spans="1:24" ht="16.5" thickBot="1">
      <c r="A21" s="70" t="s">
        <v>105</v>
      </c>
      <c r="B21" s="291" t="s">
        <v>80</v>
      </c>
      <c r="C21" s="139"/>
      <c r="D21" s="140">
        <v>2</v>
      </c>
      <c r="E21" s="141"/>
      <c r="F21" s="142"/>
      <c r="G21" s="143">
        <v>3</v>
      </c>
      <c r="H21" s="225">
        <f>G21*30</f>
        <v>90</v>
      </c>
      <c r="I21" s="226">
        <f>J21+L21</f>
        <v>4</v>
      </c>
      <c r="J21" s="227">
        <v>4</v>
      </c>
      <c r="K21" s="228"/>
      <c r="L21" s="228"/>
      <c r="M21" s="229">
        <f>H21-I21</f>
        <v>86</v>
      </c>
      <c r="N21" s="144"/>
      <c r="O21" s="559" t="s">
        <v>55</v>
      </c>
      <c r="P21" s="560"/>
      <c r="Q21" s="161"/>
      <c r="R21"/>
      <c r="S21"/>
      <c r="T21"/>
      <c r="U21"/>
      <c r="V21"/>
      <c r="W21"/>
      <c r="X21"/>
    </row>
    <row r="22" spans="1:24" ht="15.75" customHeight="1" thickBot="1">
      <c r="A22" s="592" t="s">
        <v>84</v>
      </c>
      <c r="B22" s="593"/>
      <c r="C22" s="593"/>
      <c r="D22" s="593"/>
      <c r="E22" s="593"/>
      <c r="F22" s="594"/>
      <c r="G22" s="153">
        <f>G15+G18+G21</f>
        <v>9</v>
      </c>
      <c r="H22" s="134">
        <f>H15+H18+H21</f>
        <v>270</v>
      </c>
      <c r="I22" s="134">
        <f>SUM(I15:I21)</f>
        <v>16</v>
      </c>
      <c r="J22" s="134">
        <f>SUM(J15:J21)</f>
        <v>16</v>
      </c>
      <c r="K22" s="134">
        <f>SUM(K15:K21)</f>
        <v>0</v>
      </c>
      <c r="L22" s="134">
        <f>SUM(L15:L21)</f>
        <v>0</v>
      </c>
      <c r="M22" s="134">
        <f>SUM(M15:M21)</f>
        <v>254</v>
      </c>
      <c r="N22" s="35" t="s">
        <v>100</v>
      </c>
      <c r="O22" s="528" t="s">
        <v>100</v>
      </c>
      <c r="P22" s="529"/>
      <c r="Q22" s="160"/>
      <c r="R22"/>
      <c r="S22"/>
      <c r="T22"/>
      <c r="U22"/>
      <c r="V22"/>
      <c r="W22"/>
      <c r="X22"/>
    </row>
    <row r="23" spans="1:24" ht="16.5" customHeight="1" thickBot="1">
      <c r="A23" s="653" t="s">
        <v>170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265"/>
      <c r="R23"/>
      <c r="S23"/>
      <c r="T23"/>
      <c r="U23"/>
      <c r="V23"/>
      <c r="W23"/>
      <c r="X23"/>
    </row>
    <row r="24" spans="1:24" s="152" customFormat="1" ht="14.25" customHeight="1">
      <c r="A24" s="95" t="s">
        <v>171</v>
      </c>
      <c r="B24" s="274" t="s">
        <v>82</v>
      </c>
      <c r="C24" s="234">
        <v>2</v>
      </c>
      <c r="D24" s="235"/>
      <c r="E24" s="235"/>
      <c r="F24" s="236"/>
      <c r="G24" s="292">
        <v>4</v>
      </c>
      <c r="H24" s="234">
        <f>G24*30</f>
        <v>120</v>
      </c>
      <c r="I24" s="235">
        <f>J24+L24</f>
        <v>6</v>
      </c>
      <c r="J24" s="235">
        <v>4</v>
      </c>
      <c r="K24" s="235"/>
      <c r="L24" s="235">
        <v>2</v>
      </c>
      <c r="M24" s="236">
        <f>H24-I24</f>
        <v>114</v>
      </c>
      <c r="N24" s="259"/>
      <c r="O24" s="555" t="s">
        <v>86</v>
      </c>
      <c r="P24" s="556"/>
      <c r="Q24" s="239"/>
      <c r="R24"/>
      <c r="S24"/>
      <c r="T24"/>
      <c r="U24"/>
      <c r="V24"/>
      <c r="W24"/>
      <c r="X24"/>
    </row>
    <row r="25" spans="1:24" s="106" customFormat="1" ht="15.75">
      <c r="A25" s="101" t="s">
        <v>172</v>
      </c>
      <c r="B25" s="102" t="s">
        <v>81</v>
      </c>
      <c r="C25" s="257"/>
      <c r="D25" s="293">
        <v>2</v>
      </c>
      <c r="E25" s="294"/>
      <c r="F25" s="295"/>
      <c r="G25" s="296">
        <v>3</v>
      </c>
      <c r="H25" s="180">
        <f>G25*30</f>
        <v>90</v>
      </c>
      <c r="I25" s="293">
        <f>J25+L25</f>
        <v>6</v>
      </c>
      <c r="J25" s="294">
        <v>4</v>
      </c>
      <c r="K25" s="294"/>
      <c r="L25" s="294">
        <v>2</v>
      </c>
      <c r="M25" s="297">
        <f>H25-I25</f>
        <v>84</v>
      </c>
      <c r="N25" s="298"/>
      <c r="O25" s="534" t="s">
        <v>86</v>
      </c>
      <c r="P25" s="561"/>
      <c r="Q25" s="258"/>
      <c r="R25"/>
      <c r="S25"/>
      <c r="T25"/>
      <c r="U25"/>
      <c r="V25"/>
      <c r="W25"/>
      <c r="X25"/>
    </row>
    <row r="26" spans="1:24" s="99" customFormat="1" ht="31.5">
      <c r="A26" s="101" t="s">
        <v>173</v>
      </c>
      <c r="B26" s="299" t="s">
        <v>121</v>
      </c>
      <c r="C26" s="107">
        <v>2</v>
      </c>
      <c r="D26" s="266"/>
      <c r="E26" s="266"/>
      <c r="F26" s="284"/>
      <c r="G26" s="296">
        <v>3</v>
      </c>
      <c r="H26" s="179">
        <f>G26*30</f>
        <v>90</v>
      </c>
      <c r="I26" s="266">
        <f>J26+L26</f>
        <v>6</v>
      </c>
      <c r="J26" s="266">
        <v>4</v>
      </c>
      <c r="K26" s="266"/>
      <c r="L26" s="266">
        <v>2</v>
      </c>
      <c r="M26" s="300">
        <f>H26-I26</f>
        <v>84</v>
      </c>
      <c r="N26" s="301"/>
      <c r="O26" s="534" t="s">
        <v>86</v>
      </c>
      <c r="P26" s="561"/>
      <c r="Q26" s="302"/>
      <c r="R26"/>
      <c r="S26"/>
      <c r="T26"/>
      <c r="U26"/>
      <c r="V26"/>
      <c r="W26"/>
      <c r="X26"/>
    </row>
    <row r="27" spans="1:24" s="99" customFormat="1" ht="16.5" thickBot="1">
      <c r="A27" s="101" t="s">
        <v>174</v>
      </c>
      <c r="B27" s="299" t="s">
        <v>135</v>
      </c>
      <c r="C27" s="107"/>
      <c r="D27" s="266">
        <v>2</v>
      </c>
      <c r="E27" s="266"/>
      <c r="F27" s="284"/>
      <c r="G27" s="296">
        <v>3</v>
      </c>
      <c r="H27" s="179">
        <f>G27*30</f>
        <v>90</v>
      </c>
      <c r="I27" s="266">
        <f>J27+L27</f>
        <v>6</v>
      </c>
      <c r="J27" s="266">
        <v>4</v>
      </c>
      <c r="K27" s="266"/>
      <c r="L27" s="266">
        <v>2</v>
      </c>
      <c r="M27" s="300">
        <f>H27-I27</f>
        <v>84</v>
      </c>
      <c r="N27" s="301"/>
      <c r="O27" s="534" t="s">
        <v>86</v>
      </c>
      <c r="P27" s="562"/>
      <c r="Q27" s="302"/>
      <c r="R27"/>
      <c r="S27"/>
      <c r="T27"/>
      <c r="U27"/>
      <c r="V27"/>
      <c r="W27"/>
      <c r="X27"/>
    </row>
    <row r="28" spans="1:24" s="99" customFormat="1" ht="32.25" thickBot="1">
      <c r="A28" s="255" t="s">
        <v>175</v>
      </c>
      <c r="B28" s="274" t="s">
        <v>102</v>
      </c>
      <c r="C28" s="110">
        <v>1</v>
      </c>
      <c r="D28" s="111"/>
      <c r="E28" s="111"/>
      <c r="F28" s="285"/>
      <c r="G28" s="303">
        <v>3</v>
      </c>
      <c r="H28" s="256">
        <f>G28*30</f>
        <v>90</v>
      </c>
      <c r="I28" s="111">
        <f>J28+L28</f>
        <v>6</v>
      </c>
      <c r="J28" s="111">
        <v>4</v>
      </c>
      <c r="K28" s="111"/>
      <c r="L28" s="111">
        <v>2</v>
      </c>
      <c r="M28" s="304">
        <f>H28-I28</f>
        <v>84</v>
      </c>
      <c r="N28" s="138" t="s">
        <v>86</v>
      </c>
      <c r="O28" s="549"/>
      <c r="P28" s="550"/>
      <c r="Q28" s="305"/>
      <c r="R28"/>
      <c r="S28"/>
      <c r="T28"/>
      <c r="U28"/>
      <c r="V28"/>
      <c r="W28"/>
      <c r="X28"/>
    </row>
    <row r="29" spans="1:24" ht="16.5" customHeight="1" thickBot="1">
      <c r="A29" s="592" t="s">
        <v>176</v>
      </c>
      <c r="B29" s="593"/>
      <c r="C29" s="593"/>
      <c r="D29" s="593"/>
      <c r="E29" s="593"/>
      <c r="F29" s="594"/>
      <c r="G29" s="153">
        <f aca="true" t="shared" si="0" ref="G29:M29">SUM(G24:G28)</f>
        <v>16</v>
      </c>
      <c r="H29" s="177">
        <f t="shared" si="0"/>
        <v>480</v>
      </c>
      <c r="I29" s="177">
        <f t="shared" si="0"/>
        <v>30</v>
      </c>
      <c r="J29" s="177">
        <f t="shared" si="0"/>
        <v>20</v>
      </c>
      <c r="K29" s="177">
        <f t="shared" si="0"/>
        <v>0</v>
      </c>
      <c r="L29" s="177">
        <f t="shared" si="0"/>
        <v>10</v>
      </c>
      <c r="M29" s="177">
        <f t="shared" si="0"/>
        <v>450</v>
      </c>
      <c r="N29" s="178" t="s">
        <v>86</v>
      </c>
      <c r="O29" s="528" t="s">
        <v>101</v>
      </c>
      <c r="P29" s="529"/>
      <c r="Q29" s="160"/>
      <c r="R29"/>
      <c r="S29"/>
      <c r="T29"/>
      <c r="U29"/>
      <c r="V29"/>
      <c r="W29"/>
      <c r="X29"/>
    </row>
    <row r="30" spans="1:24" ht="23.25" customHeight="1" thickBot="1">
      <c r="A30" s="592" t="s">
        <v>99</v>
      </c>
      <c r="B30" s="593"/>
      <c r="C30" s="593"/>
      <c r="D30" s="593"/>
      <c r="E30" s="593"/>
      <c r="F30" s="594"/>
      <c r="G30" s="153">
        <f>G29+G22+G12</f>
        <v>31.5</v>
      </c>
      <c r="H30" s="153">
        <f aca="true" t="shared" si="1" ref="H30:M30">H29+H22+H12</f>
        <v>945</v>
      </c>
      <c r="I30" s="153">
        <f t="shared" si="1"/>
        <v>54</v>
      </c>
      <c r="J30" s="153">
        <f t="shared" si="1"/>
        <v>36</v>
      </c>
      <c r="K30" s="153">
        <f t="shared" si="1"/>
        <v>0</v>
      </c>
      <c r="L30" s="153">
        <f t="shared" si="1"/>
        <v>18</v>
      </c>
      <c r="M30" s="153">
        <f t="shared" si="1"/>
        <v>891</v>
      </c>
      <c r="N30" s="178" t="s">
        <v>177</v>
      </c>
      <c r="O30" s="528" t="s">
        <v>178</v>
      </c>
      <c r="P30" s="529"/>
      <c r="Q30" s="160"/>
      <c r="R30"/>
      <c r="S30"/>
      <c r="T30"/>
      <c r="U30"/>
      <c r="V30"/>
      <c r="W30"/>
      <c r="X30"/>
    </row>
    <row r="31" spans="1:24" s="152" customFormat="1" ht="14.25" customHeight="1">
      <c r="A31" s="647" t="s">
        <v>85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9"/>
      <c r="R31"/>
      <c r="S31"/>
      <c r="T31"/>
      <c r="U31"/>
      <c r="V31"/>
      <c r="W31"/>
      <c r="X31"/>
    </row>
    <row r="32" spans="1:24" s="152" customFormat="1" ht="14.25" customHeight="1" thickBot="1">
      <c r="A32" s="577" t="s">
        <v>106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9"/>
      <c r="R32"/>
      <c r="S32"/>
      <c r="T32"/>
      <c r="U32"/>
      <c r="V32"/>
      <c r="W32"/>
      <c r="X32"/>
    </row>
    <row r="33" spans="1:24" ht="16.5" thickBot="1">
      <c r="A33" s="260" t="s">
        <v>107</v>
      </c>
      <c r="B33" s="306" t="s">
        <v>124</v>
      </c>
      <c r="C33" s="276">
        <v>2</v>
      </c>
      <c r="D33" s="307"/>
      <c r="E33" s="308"/>
      <c r="F33" s="233"/>
      <c r="G33" s="309">
        <v>3</v>
      </c>
      <c r="H33" s="234">
        <f aca="true" t="shared" si="2" ref="H33:H43">G33*30</f>
        <v>90</v>
      </c>
      <c r="I33" s="235">
        <f>J33+L33</f>
        <v>6</v>
      </c>
      <c r="J33" s="235">
        <v>4</v>
      </c>
      <c r="K33" s="235"/>
      <c r="L33" s="235">
        <v>2</v>
      </c>
      <c r="M33" s="236">
        <f>H33-I33</f>
        <v>84</v>
      </c>
      <c r="N33" s="237"/>
      <c r="O33" s="555" t="s">
        <v>86</v>
      </c>
      <c r="P33" s="556"/>
      <c r="Q33" s="239"/>
      <c r="R33"/>
      <c r="S33"/>
      <c r="T33"/>
      <c r="U33"/>
      <c r="V33"/>
      <c r="W33"/>
      <c r="X33"/>
    </row>
    <row r="34" spans="1:24" ht="15.75">
      <c r="A34" s="262" t="s">
        <v>108</v>
      </c>
      <c r="B34" s="274" t="s">
        <v>125</v>
      </c>
      <c r="C34" s="277" t="s">
        <v>79</v>
      </c>
      <c r="D34" s="310"/>
      <c r="E34" s="310"/>
      <c r="F34" s="311"/>
      <c r="G34" s="312">
        <v>3</v>
      </c>
      <c r="H34" s="240">
        <f t="shared" si="2"/>
        <v>90</v>
      </c>
      <c r="I34" s="241">
        <f>J34+L34</f>
        <v>6</v>
      </c>
      <c r="J34" s="241">
        <v>4</v>
      </c>
      <c r="K34" s="241"/>
      <c r="L34" s="241">
        <v>2</v>
      </c>
      <c r="M34" s="242">
        <f>H34-I34</f>
        <v>84</v>
      </c>
      <c r="N34" s="243" t="s">
        <v>86</v>
      </c>
      <c r="O34" s="557"/>
      <c r="P34" s="558"/>
      <c r="Q34" s="244"/>
      <c r="R34"/>
      <c r="S34"/>
      <c r="T34"/>
      <c r="U34"/>
      <c r="V34"/>
      <c r="W34"/>
      <c r="X34"/>
    </row>
    <row r="35" spans="1:24" ht="16.5" thickBot="1">
      <c r="A35" s="261" t="s">
        <v>109</v>
      </c>
      <c r="B35" s="313" t="s">
        <v>118</v>
      </c>
      <c r="C35" s="314"/>
      <c r="D35" s="315">
        <v>2</v>
      </c>
      <c r="E35" s="316"/>
      <c r="F35" s="245"/>
      <c r="G35" s="317">
        <v>3</v>
      </c>
      <c r="H35" s="246">
        <f t="shared" si="2"/>
        <v>90</v>
      </c>
      <c r="I35" s="247">
        <f>J35+L35</f>
        <v>6</v>
      </c>
      <c r="J35" s="247">
        <v>4</v>
      </c>
      <c r="K35" s="247"/>
      <c r="L35" s="247">
        <v>2</v>
      </c>
      <c r="M35" s="248">
        <f>H35-I35</f>
        <v>84</v>
      </c>
      <c r="N35" s="249"/>
      <c r="O35" s="536" t="s">
        <v>86</v>
      </c>
      <c r="P35" s="537"/>
      <c r="Q35" s="250"/>
      <c r="R35"/>
      <c r="S35"/>
      <c r="T35"/>
      <c r="U35"/>
      <c r="V35"/>
      <c r="W35"/>
      <c r="X35"/>
    </row>
    <row r="36" spans="1:24" s="99" customFormat="1" ht="15.75">
      <c r="A36" s="232" t="s">
        <v>110</v>
      </c>
      <c r="B36" s="318" t="s">
        <v>126</v>
      </c>
      <c r="C36" s="96"/>
      <c r="D36" s="89"/>
      <c r="E36" s="89"/>
      <c r="F36" s="97"/>
      <c r="G36" s="98">
        <f>G37+G38</f>
        <v>4</v>
      </c>
      <c r="H36" s="96">
        <f t="shared" si="2"/>
        <v>120</v>
      </c>
      <c r="I36" s="89"/>
      <c r="J36" s="89"/>
      <c r="K36" s="89"/>
      <c r="L36" s="89"/>
      <c r="M36" s="97">
        <f>M37+M38</f>
        <v>110</v>
      </c>
      <c r="N36" s="96"/>
      <c r="O36" s="545"/>
      <c r="P36" s="546"/>
      <c r="Q36" s="158"/>
      <c r="R36"/>
      <c r="S36"/>
      <c r="T36"/>
      <c r="U36"/>
      <c r="V36"/>
      <c r="W36"/>
      <c r="X36"/>
    </row>
    <row r="37" spans="1:24" s="99" customFormat="1" ht="15.75">
      <c r="A37" s="100" t="s">
        <v>111</v>
      </c>
      <c r="B37" s="319" t="s">
        <v>122</v>
      </c>
      <c r="C37" s="107">
        <v>1</v>
      </c>
      <c r="D37" s="266"/>
      <c r="E37" s="266"/>
      <c r="F37" s="284"/>
      <c r="G37" s="296">
        <v>3</v>
      </c>
      <c r="H37" s="107">
        <f t="shared" si="2"/>
        <v>90</v>
      </c>
      <c r="I37" s="266">
        <f aca="true" t="shared" si="3" ref="I37:I43">J37+L37</f>
        <v>6</v>
      </c>
      <c r="J37" s="266">
        <v>4</v>
      </c>
      <c r="K37" s="266"/>
      <c r="L37" s="266">
        <v>2</v>
      </c>
      <c r="M37" s="284">
        <f aca="true" t="shared" si="4" ref="M37:M43">H37-I37</f>
        <v>84</v>
      </c>
      <c r="N37" s="133" t="s">
        <v>86</v>
      </c>
      <c r="O37" s="547"/>
      <c r="P37" s="548"/>
      <c r="Q37" s="320"/>
      <c r="R37"/>
      <c r="S37"/>
      <c r="T37"/>
      <c r="U37"/>
      <c r="V37"/>
      <c r="W37"/>
      <c r="X37"/>
    </row>
    <row r="38" spans="1:24" s="99" customFormat="1" ht="32.25" thickBot="1">
      <c r="A38" s="263" t="s">
        <v>112</v>
      </c>
      <c r="B38" s="321" t="s">
        <v>123</v>
      </c>
      <c r="C38" s="110"/>
      <c r="D38" s="111"/>
      <c r="E38" s="111"/>
      <c r="F38" s="285">
        <v>2</v>
      </c>
      <c r="G38" s="303">
        <v>1</v>
      </c>
      <c r="H38" s="110">
        <f t="shared" si="2"/>
        <v>30</v>
      </c>
      <c r="I38" s="111">
        <f t="shared" si="3"/>
        <v>4</v>
      </c>
      <c r="J38" s="111"/>
      <c r="K38" s="111"/>
      <c r="L38" s="111">
        <v>4</v>
      </c>
      <c r="M38" s="285">
        <f t="shared" si="4"/>
        <v>26</v>
      </c>
      <c r="N38" s="322"/>
      <c r="O38" s="549" t="s">
        <v>55</v>
      </c>
      <c r="P38" s="550"/>
      <c r="Q38" s="39"/>
      <c r="R38"/>
      <c r="S38"/>
      <c r="T38"/>
      <c r="U38"/>
      <c r="V38"/>
      <c r="W38"/>
      <c r="X38"/>
    </row>
    <row r="39" spans="1:28" s="99" customFormat="1" ht="16.5" thickBot="1">
      <c r="A39" s="101" t="s">
        <v>117</v>
      </c>
      <c r="B39" s="299" t="s">
        <v>127</v>
      </c>
      <c r="C39" s="107">
        <v>1</v>
      </c>
      <c r="D39" s="266"/>
      <c r="E39" s="266"/>
      <c r="F39" s="284"/>
      <c r="G39" s="296">
        <v>3</v>
      </c>
      <c r="H39" s="179">
        <f t="shared" si="2"/>
        <v>90</v>
      </c>
      <c r="I39" s="266">
        <f t="shared" si="3"/>
        <v>6</v>
      </c>
      <c r="J39" s="241">
        <v>4</v>
      </c>
      <c r="K39" s="266"/>
      <c r="L39" s="266">
        <v>2</v>
      </c>
      <c r="M39" s="300">
        <f t="shared" si="4"/>
        <v>84</v>
      </c>
      <c r="N39" s="133" t="s">
        <v>86</v>
      </c>
      <c r="O39" s="551"/>
      <c r="P39" s="552"/>
      <c r="Q39" s="302"/>
      <c r="R39"/>
      <c r="S39"/>
      <c r="T39"/>
      <c r="U39"/>
      <c r="V39"/>
      <c r="W39"/>
      <c r="X39"/>
      <c r="Y39"/>
      <c r="Z39"/>
      <c r="AA39"/>
      <c r="AB39"/>
    </row>
    <row r="40" spans="1:28" s="99" customFormat="1" ht="15.75">
      <c r="A40" s="101" t="s">
        <v>113</v>
      </c>
      <c r="B40" s="299" t="s">
        <v>129</v>
      </c>
      <c r="C40" s="235">
        <v>1</v>
      </c>
      <c r="D40" s="235"/>
      <c r="E40" s="235"/>
      <c r="F40" s="235"/>
      <c r="G40" s="323">
        <v>3</v>
      </c>
      <c r="H40" s="235">
        <f>G40*30</f>
        <v>90</v>
      </c>
      <c r="I40" s="235">
        <f t="shared" si="3"/>
        <v>6</v>
      </c>
      <c r="J40" s="235">
        <v>4</v>
      </c>
      <c r="K40" s="235"/>
      <c r="L40" s="235">
        <v>2</v>
      </c>
      <c r="M40" s="235">
        <f t="shared" si="4"/>
        <v>84</v>
      </c>
      <c r="N40" s="238" t="s">
        <v>86</v>
      </c>
      <c r="O40" s="553"/>
      <c r="P40" s="554"/>
      <c r="Q40" s="270"/>
      <c r="R40"/>
      <c r="S40"/>
      <c r="T40"/>
      <c r="U40"/>
      <c r="V40"/>
      <c r="W40"/>
      <c r="X40"/>
      <c r="Y40"/>
      <c r="Z40"/>
      <c r="AA40"/>
      <c r="AB40"/>
    </row>
    <row r="41" spans="1:28" s="99" customFormat="1" ht="15.75">
      <c r="A41" s="101" t="s">
        <v>130</v>
      </c>
      <c r="B41" s="299" t="s">
        <v>131</v>
      </c>
      <c r="C41" s="266"/>
      <c r="D41" s="266">
        <v>2</v>
      </c>
      <c r="E41" s="266"/>
      <c r="F41" s="266"/>
      <c r="G41" s="268">
        <v>3</v>
      </c>
      <c r="H41" s="266">
        <f>G41*30</f>
        <v>90</v>
      </c>
      <c r="I41" s="266">
        <f t="shared" si="3"/>
        <v>6</v>
      </c>
      <c r="J41" s="266">
        <v>4</v>
      </c>
      <c r="K41" s="266"/>
      <c r="L41" s="266">
        <v>2</v>
      </c>
      <c r="M41" s="266">
        <f t="shared" si="4"/>
        <v>84</v>
      </c>
      <c r="N41" s="269"/>
      <c r="O41" s="534" t="s">
        <v>86</v>
      </c>
      <c r="P41" s="535"/>
      <c r="Q41" s="271"/>
      <c r="R41"/>
      <c r="S41"/>
      <c r="T41"/>
      <c r="U41"/>
      <c r="V41"/>
      <c r="W41"/>
      <c r="X41"/>
      <c r="Y41"/>
      <c r="Z41"/>
      <c r="AA41"/>
      <c r="AB41"/>
    </row>
    <row r="42" spans="1:28" s="99" customFormat="1" ht="32.25" thickBot="1">
      <c r="A42" s="101" t="s">
        <v>133</v>
      </c>
      <c r="B42" s="275" t="s">
        <v>132</v>
      </c>
      <c r="C42" s="272"/>
      <c r="D42" s="154">
        <v>2</v>
      </c>
      <c r="E42" s="154"/>
      <c r="F42" s="154"/>
      <c r="G42" s="324">
        <v>3</v>
      </c>
      <c r="H42" s="154">
        <f>G42*30</f>
        <v>90</v>
      </c>
      <c r="I42" s="154">
        <f t="shared" si="3"/>
        <v>6</v>
      </c>
      <c r="J42" s="325">
        <v>4</v>
      </c>
      <c r="K42" s="325"/>
      <c r="L42" s="325">
        <v>2</v>
      </c>
      <c r="M42" s="154">
        <f t="shared" si="4"/>
        <v>84</v>
      </c>
      <c r="N42" s="326"/>
      <c r="O42" s="534" t="s">
        <v>86</v>
      </c>
      <c r="P42" s="535"/>
      <c r="Q42" s="273"/>
      <c r="R42"/>
      <c r="S42"/>
      <c r="T42"/>
      <c r="U42"/>
      <c r="V42"/>
      <c r="W42"/>
      <c r="X42"/>
      <c r="Y42"/>
      <c r="Z42"/>
      <c r="AA42"/>
      <c r="AB42"/>
    </row>
    <row r="43" spans="1:28" s="152" customFormat="1" ht="14.25" customHeight="1" thickBot="1">
      <c r="A43" s="101" t="s">
        <v>134</v>
      </c>
      <c r="B43" s="299" t="s">
        <v>128</v>
      </c>
      <c r="C43" s="240">
        <v>2</v>
      </c>
      <c r="D43" s="241"/>
      <c r="E43" s="241"/>
      <c r="F43" s="242"/>
      <c r="G43" s="327">
        <v>3.5</v>
      </c>
      <c r="H43" s="240">
        <f t="shared" si="2"/>
        <v>105</v>
      </c>
      <c r="I43" s="241">
        <f t="shared" si="3"/>
        <v>6</v>
      </c>
      <c r="J43" s="241">
        <v>4</v>
      </c>
      <c r="K43" s="241"/>
      <c r="L43" s="241">
        <v>2</v>
      </c>
      <c r="M43" s="242">
        <f t="shared" si="4"/>
        <v>99</v>
      </c>
      <c r="N43" s="254"/>
      <c r="O43" s="536" t="s">
        <v>86</v>
      </c>
      <c r="P43" s="537"/>
      <c r="Q43" s="244"/>
      <c r="R43"/>
      <c r="S43"/>
      <c r="T43"/>
      <c r="U43"/>
      <c r="V43"/>
      <c r="W43"/>
      <c r="X43"/>
      <c r="Y43"/>
      <c r="Z43"/>
      <c r="AA43"/>
      <c r="AB43"/>
    </row>
    <row r="44" spans="1:28" s="152" customFormat="1" ht="14.25" customHeight="1" thickBot="1">
      <c r="A44" s="644" t="s">
        <v>114</v>
      </c>
      <c r="B44" s="645"/>
      <c r="C44" s="645"/>
      <c r="D44" s="645"/>
      <c r="E44" s="645"/>
      <c r="F44" s="646"/>
      <c r="G44" s="251">
        <f>G33+G34+G35+G36+G39+G43+G40+G41+G42</f>
        <v>28.5</v>
      </c>
      <c r="H44" s="251">
        <f>H33+H34+H35+H36+H39+H43+H40+H41+H42</f>
        <v>855</v>
      </c>
      <c r="I44" s="252">
        <f>SUM(I33:I43)</f>
        <v>58</v>
      </c>
      <c r="J44" s="252">
        <f>SUM(J33:J43)</f>
        <v>36</v>
      </c>
      <c r="K44" s="252">
        <f>SUM(K33:K43)</f>
        <v>0</v>
      </c>
      <c r="L44" s="252">
        <f>SUM(L33:L43)</f>
        <v>22</v>
      </c>
      <c r="M44" s="251">
        <f>M33+M34+M35+M36+M39+M43+M40+M41+M42</f>
        <v>797</v>
      </c>
      <c r="N44" s="286" t="s">
        <v>101</v>
      </c>
      <c r="O44" s="538" t="s">
        <v>140</v>
      </c>
      <c r="P44" s="539"/>
      <c r="Q44" s="253"/>
      <c r="R44"/>
      <c r="S44"/>
      <c r="T44"/>
      <c r="U44"/>
      <c r="V44"/>
      <c r="W44"/>
      <c r="X44"/>
      <c r="Y44"/>
      <c r="Z44"/>
      <c r="AA44"/>
      <c r="AB44"/>
    </row>
    <row r="45" spans="1:28" s="152" customFormat="1" ht="14.25" customHeight="1">
      <c r="A45"/>
      <c r="B45" s="328"/>
      <c r="C45" s="328"/>
      <c r="D45" s="328"/>
      <c r="E45" s="328"/>
      <c r="F45" s="328"/>
      <c r="G45" s="328"/>
      <c r="H45" s="328"/>
      <c r="I45" s="45"/>
      <c r="J45" s="328"/>
      <c r="K45" s="328"/>
      <c r="L45" s="328"/>
      <c r="M45" s="328"/>
      <c r="N45" s="328"/>
      <c r="O45" s="328"/>
      <c r="P45" s="328"/>
      <c r="Q45" s="328"/>
      <c r="R45"/>
      <c r="S45"/>
      <c r="T45"/>
      <c r="U45"/>
      <c r="V45"/>
      <c r="W45"/>
      <c r="X45"/>
      <c r="Y45"/>
      <c r="Z45"/>
      <c r="AA45"/>
      <c r="AB45"/>
    </row>
    <row r="46" spans="1:28" ht="15.75" customHeight="1" thickBot="1">
      <c r="A46" s="582" t="s">
        <v>57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4"/>
      <c r="R46"/>
      <c r="S46"/>
      <c r="T46"/>
      <c r="U46"/>
      <c r="V46"/>
      <c r="W46"/>
      <c r="X46"/>
      <c r="Y46"/>
      <c r="Z46"/>
      <c r="AA46"/>
      <c r="AB46"/>
    </row>
    <row r="47" spans="1:24" ht="15.75">
      <c r="A47" s="32" t="s">
        <v>58</v>
      </c>
      <c r="B47" s="165" t="s">
        <v>27</v>
      </c>
      <c r="C47" s="166"/>
      <c r="D47" s="167">
        <v>3</v>
      </c>
      <c r="E47" s="167"/>
      <c r="F47" s="168"/>
      <c r="G47" s="169">
        <v>6</v>
      </c>
      <c r="H47" s="170">
        <f>G47*30</f>
        <v>180</v>
      </c>
      <c r="I47" s="171"/>
      <c r="J47" s="171"/>
      <c r="K47" s="171"/>
      <c r="L47" s="173"/>
      <c r="M47" s="267"/>
      <c r="N47" s="172"/>
      <c r="O47" s="540"/>
      <c r="P47" s="541"/>
      <c r="Q47" s="155"/>
      <c r="R47"/>
      <c r="S47"/>
      <c r="T47"/>
      <c r="U47"/>
      <c r="V47"/>
      <c r="W47"/>
      <c r="X47"/>
    </row>
    <row r="48" spans="1:24" ht="16.5" thickBot="1">
      <c r="A48" s="34" t="s">
        <v>59</v>
      </c>
      <c r="B48" s="329" t="s">
        <v>83</v>
      </c>
      <c r="C48" s="36"/>
      <c r="D48" s="37">
        <v>3</v>
      </c>
      <c r="E48" s="37"/>
      <c r="F48" s="38"/>
      <c r="G48" s="39">
        <v>21</v>
      </c>
      <c r="H48" s="40">
        <f>G48*30</f>
        <v>630</v>
      </c>
      <c r="I48" s="41"/>
      <c r="J48" s="41"/>
      <c r="K48" s="41"/>
      <c r="L48" s="41"/>
      <c r="M48" s="38"/>
      <c r="N48" s="42"/>
      <c r="O48" s="542"/>
      <c r="P48" s="543"/>
      <c r="Q48" s="157"/>
      <c r="R48"/>
      <c r="S48"/>
      <c r="T48"/>
      <c r="U48"/>
      <c r="V48"/>
      <c r="W48"/>
      <c r="X48"/>
    </row>
    <row r="49" spans="1:24" ht="15.75" customHeight="1" thickBot="1">
      <c r="A49" s="592" t="s">
        <v>60</v>
      </c>
      <c r="B49" s="593"/>
      <c r="C49" s="593"/>
      <c r="D49" s="593"/>
      <c r="E49" s="593"/>
      <c r="F49" s="594"/>
      <c r="G49" s="162">
        <f>G48+G47</f>
        <v>27</v>
      </c>
      <c r="H49" s="163">
        <f>H48+H47</f>
        <v>810</v>
      </c>
      <c r="I49" s="162"/>
      <c r="J49" s="162"/>
      <c r="K49" s="162"/>
      <c r="L49" s="162"/>
      <c r="M49" s="162"/>
      <c r="N49" s="164"/>
      <c r="O49" s="544"/>
      <c r="P49" s="520"/>
      <c r="Q49" s="160"/>
      <c r="R49"/>
      <c r="S49"/>
      <c r="T49"/>
      <c r="U49"/>
      <c r="V49"/>
      <c r="W49"/>
      <c r="X49"/>
    </row>
    <row r="50" spans="1:24" ht="16.5" thickBot="1">
      <c r="A50" s="43"/>
      <c r="B50" s="44"/>
      <c r="C50" s="45"/>
      <c r="D50" s="45"/>
      <c r="G50" s="46"/>
      <c r="H50" s="46"/>
      <c r="I50" s="46"/>
      <c r="J50" s="46"/>
      <c r="K50" s="46"/>
      <c r="L50" s="46"/>
      <c r="M50" s="46"/>
      <c r="N50" s="46"/>
      <c r="O50" s="46"/>
      <c r="P50" s="59"/>
      <c r="Q50" s="265"/>
      <c r="R50"/>
      <c r="S50"/>
      <c r="T50"/>
      <c r="U50"/>
      <c r="V50"/>
      <c r="W50"/>
      <c r="X50"/>
    </row>
    <row r="51" spans="1:24" ht="15.75" customHeight="1" thickBot="1">
      <c r="A51" s="585" t="s">
        <v>61</v>
      </c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7"/>
      <c r="R51"/>
      <c r="S51"/>
      <c r="T51"/>
      <c r="U51"/>
      <c r="V51"/>
      <c r="W51"/>
      <c r="X51"/>
    </row>
    <row r="52" spans="1:24" ht="16.5" thickBot="1">
      <c r="A52" s="70" t="s">
        <v>62</v>
      </c>
      <c r="B52" s="71" t="s">
        <v>30</v>
      </c>
      <c r="C52" s="28"/>
      <c r="D52" s="27">
        <v>3</v>
      </c>
      <c r="E52" s="27"/>
      <c r="F52" s="72"/>
      <c r="G52" s="73">
        <v>3</v>
      </c>
      <c r="H52" s="74">
        <f>G52*30</f>
        <v>90</v>
      </c>
      <c r="I52" s="75"/>
      <c r="J52" s="75"/>
      <c r="K52" s="75"/>
      <c r="L52" s="75"/>
      <c r="M52" s="76"/>
      <c r="N52" s="77"/>
      <c r="O52" s="526"/>
      <c r="P52" s="527"/>
      <c r="Q52" s="155"/>
      <c r="R52"/>
      <c r="S52"/>
      <c r="T52"/>
      <c r="U52"/>
      <c r="V52"/>
      <c r="W52"/>
      <c r="X52"/>
    </row>
    <row r="53" spans="1:24" ht="15.75" customHeight="1" thickBot="1">
      <c r="A53" s="592" t="s">
        <v>67</v>
      </c>
      <c r="B53" s="593"/>
      <c r="C53" s="593"/>
      <c r="D53" s="593"/>
      <c r="E53" s="593"/>
      <c r="F53" s="594"/>
      <c r="G53" s="31">
        <f>G52</f>
        <v>3</v>
      </c>
      <c r="H53" s="47">
        <f>H52</f>
        <v>90</v>
      </c>
      <c r="I53" s="48"/>
      <c r="J53" s="49"/>
      <c r="K53" s="49"/>
      <c r="L53" s="49"/>
      <c r="M53" s="49"/>
      <c r="N53" s="49"/>
      <c r="O53" s="526"/>
      <c r="P53" s="527"/>
      <c r="Q53" s="157"/>
      <c r="R53"/>
      <c r="S53"/>
      <c r="T53"/>
      <c r="U53"/>
      <c r="V53"/>
      <c r="W53"/>
      <c r="X53"/>
    </row>
    <row r="54" spans="1:24" ht="16.5" thickBot="1">
      <c r="A54" s="43"/>
      <c r="B54" s="44"/>
      <c r="C54" s="45"/>
      <c r="D54" s="45"/>
      <c r="G54" s="46"/>
      <c r="H54" s="46"/>
      <c r="I54" s="46"/>
      <c r="J54" s="46"/>
      <c r="K54" s="46"/>
      <c r="L54" s="46"/>
      <c r="M54" s="46"/>
      <c r="N54" s="46"/>
      <c r="O54" s="46"/>
      <c r="P54" s="59"/>
      <c r="Q54" s="265"/>
      <c r="R54"/>
      <c r="S54"/>
      <c r="T54"/>
      <c r="U54"/>
      <c r="V54"/>
      <c r="W54"/>
      <c r="X54"/>
    </row>
    <row r="55" spans="1:24" ht="16.5" thickBot="1">
      <c r="A55" s="597" t="s">
        <v>63</v>
      </c>
      <c r="B55" s="598"/>
      <c r="C55" s="598"/>
      <c r="D55" s="598"/>
      <c r="E55" s="598"/>
      <c r="F55" s="599"/>
      <c r="G55" s="50">
        <f aca="true" t="shared" si="5" ref="G55:M55">G30+G44+G49+G53</f>
        <v>90</v>
      </c>
      <c r="H55" s="51">
        <f t="shared" si="5"/>
        <v>2700</v>
      </c>
      <c r="I55" s="51">
        <f t="shared" si="5"/>
        <v>112</v>
      </c>
      <c r="J55" s="51">
        <f t="shared" si="5"/>
        <v>72</v>
      </c>
      <c r="K55" s="51">
        <f t="shared" si="5"/>
        <v>0</v>
      </c>
      <c r="L55" s="51">
        <f t="shared" si="5"/>
        <v>40</v>
      </c>
      <c r="M55" s="51">
        <f t="shared" si="5"/>
        <v>1688</v>
      </c>
      <c r="N55" s="35" t="s">
        <v>136</v>
      </c>
      <c r="O55" s="528" t="s">
        <v>141</v>
      </c>
      <c r="P55" s="529"/>
      <c r="Q55" s="161"/>
      <c r="R55"/>
      <c r="S55"/>
      <c r="T55"/>
      <c r="U55"/>
      <c r="V55"/>
      <c r="W55"/>
      <c r="X55"/>
    </row>
    <row r="56" spans="1:24" ht="16.5" thickBot="1">
      <c r="A56" s="588" t="s">
        <v>160</v>
      </c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174">
        <v>1</v>
      </c>
      <c r="O56" s="530">
        <v>2</v>
      </c>
      <c r="P56" s="531"/>
      <c r="Q56" s="280">
        <v>3</v>
      </c>
      <c r="R56"/>
      <c r="S56"/>
      <c r="T56"/>
      <c r="U56"/>
      <c r="V56"/>
      <c r="W56"/>
      <c r="X56"/>
    </row>
    <row r="57" spans="1:24" ht="15.75">
      <c r="A57" s="580" t="s">
        <v>23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175">
        <v>6</v>
      </c>
      <c r="O57" s="532">
        <v>5</v>
      </c>
      <c r="P57" s="533"/>
      <c r="Q57" s="159"/>
      <c r="R57"/>
      <c r="S57"/>
      <c r="T57"/>
      <c r="U57"/>
      <c r="V57"/>
      <c r="W57"/>
      <c r="X57"/>
    </row>
    <row r="58" spans="1:24" ht="15.75">
      <c r="A58" s="580" t="s">
        <v>24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176">
        <v>3</v>
      </c>
      <c r="O58" s="522">
        <v>7</v>
      </c>
      <c r="P58" s="523"/>
      <c r="Q58" s="176">
        <v>1</v>
      </c>
      <c r="R58"/>
      <c r="S58"/>
      <c r="T58"/>
      <c r="U58"/>
      <c r="V58"/>
      <c r="W58"/>
      <c r="X58"/>
    </row>
    <row r="59" spans="1:24" ht="15.75">
      <c r="A59" s="580" t="s">
        <v>64</v>
      </c>
      <c r="B59" s="581"/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176"/>
      <c r="O59" s="522"/>
      <c r="P59" s="523"/>
      <c r="Q59" s="156"/>
      <c r="R59"/>
      <c r="S59"/>
      <c r="T59"/>
      <c r="U59"/>
      <c r="V59"/>
      <c r="W59"/>
      <c r="X59"/>
    </row>
    <row r="60" spans="1:24" ht="16.5" thickBot="1">
      <c r="A60" s="590" t="s">
        <v>65</v>
      </c>
      <c r="B60" s="591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281"/>
      <c r="O60" s="524">
        <v>1</v>
      </c>
      <c r="P60" s="525"/>
      <c r="Q60" s="282"/>
      <c r="R60"/>
      <c r="S60"/>
      <c r="T60"/>
      <c r="U60"/>
      <c r="V60"/>
      <c r="W60"/>
      <c r="X60"/>
    </row>
    <row r="61" spans="1:24" ht="15.75">
      <c r="A61" s="279"/>
      <c r="B61" s="600" t="s">
        <v>155</v>
      </c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43" t="s">
        <v>156</v>
      </c>
      <c r="O61" s="643"/>
      <c r="P61" s="643"/>
      <c r="Q61" s="283"/>
      <c r="R61"/>
      <c r="S61"/>
      <c r="T61"/>
      <c r="U61"/>
      <c r="V61"/>
      <c r="W61"/>
      <c r="X61"/>
    </row>
    <row r="62" spans="1:24" ht="18.7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76">
        <f>G22+G29+G44</f>
        <v>53.5</v>
      </c>
      <c r="O62" s="576"/>
      <c r="P62" s="576"/>
      <c r="Q62" s="289">
        <f>G47+G48+G52</f>
        <v>30</v>
      </c>
      <c r="R62" s="182"/>
      <c r="S62"/>
      <c r="T62"/>
      <c r="U62"/>
      <c r="V62"/>
      <c r="W62"/>
      <c r="X62"/>
    </row>
    <row r="63" spans="1:24" ht="15" customHeight="1">
      <c r="A63" s="56"/>
      <c r="B63" s="57" t="s">
        <v>115</v>
      </c>
      <c r="C63" s="287"/>
      <c r="D63" s="595"/>
      <c r="E63" s="595"/>
      <c r="F63" s="595"/>
      <c r="G63" s="288"/>
      <c r="H63" s="596" t="s">
        <v>116</v>
      </c>
      <c r="I63" s="596"/>
      <c r="J63" s="596"/>
      <c r="K63" s="596"/>
      <c r="L63" s="58"/>
      <c r="M63" s="59"/>
      <c r="N63" s="59"/>
      <c r="O63" s="59"/>
      <c r="P63" s="59"/>
      <c r="S63"/>
      <c r="T63"/>
      <c r="U63"/>
      <c r="V63"/>
      <c r="W63"/>
      <c r="X63"/>
    </row>
    <row r="64" spans="1:24" ht="15.75">
      <c r="A64" s="60"/>
      <c r="B64" s="57"/>
      <c r="C64" s="287"/>
      <c r="D64" s="287"/>
      <c r="E64" s="287"/>
      <c r="F64" s="61"/>
      <c r="G64" s="288"/>
      <c r="H64" s="288"/>
      <c r="I64" s="62"/>
      <c r="J64" s="63"/>
      <c r="K64" s="63"/>
      <c r="L64" s="8"/>
      <c r="M64" s="8"/>
      <c r="N64" s="8"/>
      <c r="O64" s="8"/>
      <c r="P64" s="8"/>
      <c r="S64"/>
      <c r="T64"/>
      <c r="U64"/>
      <c r="V64"/>
      <c r="W64"/>
      <c r="X64"/>
    </row>
    <row r="65" spans="1:24" ht="15" customHeight="1">
      <c r="A65" s="9"/>
      <c r="B65" s="57" t="s">
        <v>158</v>
      </c>
      <c r="C65" s="287"/>
      <c r="D65" s="287"/>
      <c r="E65" s="287"/>
      <c r="F65" s="287"/>
      <c r="G65" s="288"/>
      <c r="H65" s="596" t="s">
        <v>159</v>
      </c>
      <c r="I65" s="596"/>
      <c r="J65" s="596"/>
      <c r="K65" s="596"/>
      <c r="L65" s="13"/>
      <c r="M65" s="13"/>
      <c r="N65" s="13"/>
      <c r="O65" s="13"/>
      <c r="P65" s="13"/>
      <c r="S65"/>
      <c r="T65"/>
      <c r="U65"/>
      <c r="V65"/>
      <c r="W65"/>
      <c r="X65"/>
    </row>
    <row r="66" spans="1:16" ht="15.75">
      <c r="A66" s="9"/>
      <c r="B66" s="64"/>
      <c r="C66" s="65"/>
      <c r="D66" s="66"/>
      <c r="E66" s="330"/>
      <c r="F66" s="330"/>
      <c r="G66" s="67"/>
      <c r="H66" s="68"/>
      <c r="I66" s="331"/>
      <c r="J66" s="331"/>
      <c r="K66" s="331"/>
      <c r="L66" s="13"/>
      <c r="M66" s="13"/>
      <c r="N66" s="13"/>
      <c r="O66" s="13"/>
      <c r="P66" s="13"/>
    </row>
    <row r="67" spans="1:16" ht="18">
      <c r="A67" s="69"/>
      <c r="B67" s="10"/>
      <c r="C67" s="11"/>
      <c r="D67" s="11"/>
      <c r="E67" s="12"/>
      <c r="F67" s="12"/>
      <c r="G67" s="12"/>
      <c r="H67" s="12"/>
      <c r="I67" s="11"/>
      <c r="J67" s="11"/>
      <c r="K67" s="11"/>
      <c r="L67" s="13"/>
      <c r="M67" s="13"/>
      <c r="N67" s="13"/>
      <c r="O67" s="13"/>
      <c r="P67" s="13"/>
    </row>
    <row r="68" spans="1:16" ht="18">
      <c r="A68" s="69"/>
      <c r="B68" s="10"/>
      <c r="C68" s="11"/>
      <c r="D68" s="11"/>
      <c r="E68" s="12"/>
      <c r="F68" s="12"/>
      <c r="G68" s="12"/>
      <c r="H68" s="12"/>
      <c r="I68" s="11"/>
      <c r="J68" s="11"/>
      <c r="K68" s="11"/>
      <c r="L68" s="13"/>
      <c r="M68" s="13"/>
      <c r="N68" s="13"/>
      <c r="O68" s="13"/>
      <c r="P68" s="13"/>
    </row>
    <row r="69" spans="1:16" ht="18">
      <c r="A69" s="69"/>
      <c r="B69" s="10"/>
      <c r="C69" s="11"/>
      <c r="D69" s="11"/>
      <c r="E69" s="12"/>
      <c r="F69" s="12"/>
      <c r="G69" s="12"/>
      <c r="H69" s="12"/>
      <c r="I69" s="11"/>
      <c r="J69" s="11"/>
      <c r="K69" s="11"/>
      <c r="L69" s="13"/>
      <c r="M69" s="13"/>
      <c r="N69" s="13"/>
      <c r="O69" s="13"/>
      <c r="P69" s="13"/>
    </row>
    <row r="70" spans="1:24" ht="15">
      <c r="A70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/>
      <c r="S70"/>
      <c r="T70"/>
      <c r="U70"/>
      <c r="V70"/>
      <c r="W70"/>
      <c r="X70"/>
    </row>
    <row r="71" spans="1:24" ht="15">
      <c r="A71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/>
      <c r="S71"/>
      <c r="T71"/>
      <c r="U71"/>
      <c r="V71"/>
      <c r="W71"/>
      <c r="X71"/>
    </row>
    <row r="72" spans="1:24" ht="15">
      <c r="A72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/>
      <c r="S72"/>
      <c r="T72"/>
      <c r="U72"/>
      <c r="V72"/>
      <c r="W72"/>
      <c r="X72"/>
    </row>
    <row r="73" spans="1:24" ht="15">
      <c r="A73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/>
      <c r="S73"/>
      <c r="T73"/>
      <c r="U73"/>
      <c r="V73"/>
      <c r="W73"/>
      <c r="X73"/>
    </row>
    <row r="74" spans="1:24" ht="15">
      <c r="A74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/>
      <c r="S74"/>
      <c r="T74"/>
      <c r="U74"/>
      <c r="V74"/>
      <c r="W74"/>
      <c r="X74"/>
    </row>
    <row r="75" spans="1:24" ht="15">
      <c r="A75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/>
      <c r="S75"/>
      <c r="T75"/>
      <c r="U75"/>
      <c r="V75"/>
      <c r="W75"/>
      <c r="X75"/>
    </row>
    <row r="76" spans="1:24" ht="15">
      <c r="A76"/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/>
      <c r="S76"/>
      <c r="T76"/>
      <c r="U76"/>
      <c r="V76"/>
      <c r="W76"/>
      <c r="X76"/>
    </row>
    <row r="77" spans="1:24" ht="15">
      <c r="A77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/>
      <c r="S77"/>
      <c r="T77"/>
      <c r="U77"/>
      <c r="V77"/>
      <c r="W77"/>
      <c r="X77"/>
    </row>
    <row r="78" spans="1:24" ht="15">
      <c r="A78"/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/>
      <c r="S78"/>
      <c r="T78"/>
      <c r="U78"/>
      <c r="V78"/>
      <c r="W78"/>
      <c r="X78"/>
    </row>
    <row r="79" spans="1:24" ht="15">
      <c r="A79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/>
      <c r="S79"/>
      <c r="T79"/>
      <c r="U79"/>
      <c r="V79"/>
      <c r="W79"/>
      <c r="X79"/>
    </row>
    <row r="80" spans="1:24" s="108" customFormat="1" ht="16.5" customHeight="1">
      <c r="A80"/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/>
      <c r="S80"/>
      <c r="T80"/>
      <c r="U80"/>
      <c r="V80"/>
      <c r="W80"/>
      <c r="X80"/>
    </row>
    <row r="81" spans="1:24" s="108" customFormat="1" ht="16.5" customHeight="1">
      <c r="A81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/>
      <c r="S81"/>
      <c r="T81"/>
      <c r="U81"/>
      <c r="V81"/>
      <c r="W81"/>
      <c r="X81"/>
    </row>
    <row r="82" spans="1:24" s="108" customFormat="1" ht="15.75" customHeight="1">
      <c r="A82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/>
      <c r="S82"/>
      <c r="T82"/>
      <c r="U82"/>
      <c r="V82"/>
      <c r="W82"/>
      <c r="X82"/>
    </row>
    <row r="83" spans="1:24" s="108" customFormat="1" ht="15" customHeight="1">
      <c r="A83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/>
      <c r="S83"/>
      <c r="T83"/>
      <c r="U83"/>
      <c r="V83"/>
      <c r="W83"/>
      <c r="X83"/>
    </row>
    <row r="84" spans="1:24" s="108" customFormat="1" ht="15.75" customHeight="1">
      <c r="A84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/>
      <c r="S84"/>
      <c r="T84"/>
      <c r="U84"/>
      <c r="V84"/>
      <c r="W84"/>
      <c r="X84"/>
    </row>
    <row r="85" spans="1:24" ht="15">
      <c r="A85"/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/>
      <c r="S85"/>
      <c r="T85"/>
      <c r="U85"/>
      <c r="V85"/>
      <c r="W85"/>
      <c r="X85"/>
    </row>
    <row r="86" spans="1:24" ht="15">
      <c r="A86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/>
      <c r="S86"/>
      <c r="T86"/>
      <c r="U86"/>
      <c r="V86"/>
      <c r="W86"/>
      <c r="X86"/>
    </row>
    <row r="87" spans="1:24" ht="15">
      <c r="A87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/>
      <c r="S87"/>
      <c r="T87"/>
      <c r="U87"/>
      <c r="V87"/>
      <c r="W87"/>
      <c r="X87"/>
    </row>
    <row r="88" spans="1:24" s="108" customFormat="1" ht="16.5" customHeight="1">
      <c r="A8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/>
      <c r="S88"/>
      <c r="T88"/>
      <c r="U88"/>
      <c r="V88"/>
      <c r="W88"/>
      <c r="X88"/>
    </row>
    <row r="89" spans="1:24" s="108" customFormat="1" ht="15">
      <c r="A89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/>
      <c r="S89"/>
      <c r="T89"/>
      <c r="U89"/>
      <c r="V89"/>
      <c r="W89"/>
      <c r="X89"/>
    </row>
    <row r="90" spans="1:24" s="108" customFormat="1" ht="15.75" customHeight="1">
      <c r="A90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/>
      <c r="S90"/>
      <c r="T90"/>
      <c r="U90"/>
      <c r="V90"/>
      <c r="W90"/>
      <c r="X90"/>
    </row>
    <row r="91" spans="1:24" ht="15">
      <c r="A91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/>
      <c r="S91"/>
      <c r="T91"/>
      <c r="U91"/>
      <c r="V91"/>
      <c r="W91"/>
      <c r="X91"/>
    </row>
    <row r="92" spans="1:24" ht="15">
      <c r="A92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/>
      <c r="S92"/>
      <c r="T92"/>
      <c r="U92"/>
      <c r="V92"/>
      <c r="W92"/>
      <c r="X92"/>
    </row>
    <row r="93" spans="1:24" ht="15">
      <c r="A93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/>
      <c r="S93"/>
      <c r="T93"/>
      <c r="U93"/>
      <c r="V93"/>
      <c r="W93"/>
      <c r="X93"/>
    </row>
    <row r="94" spans="1:24" s="108" customFormat="1" ht="16.5" customHeight="1">
      <c r="A94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/>
      <c r="S94"/>
      <c r="T94"/>
      <c r="U94"/>
      <c r="V94"/>
      <c r="W94"/>
      <c r="X94"/>
    </row>
    <row r="95" spans="1:24" s="108" customFormat="1" ht="15">
      <c r="A95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/>
      <c r="S95"/>
      <c r="T95"/>
      <c r="U95"/>
      <c r="V95"/>
      <c r="W95"/>
      <c r="X95"/>
    </row>
    <row r="96" spans="1:24" s="108" customFormat="1" ht="15.75" customHeight="1">
      <c r="A96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/>
      <c r="S96"/>
      <c r="T96"/>
      <c r="U96"/>
      <c r="V96"/>
      <c r="W96"/>
      <c r="X96"/>
    </row>
    <row r="97" spans="1:24" s="106" customFormat="1" ht="15.75">
      <c r="A97" s="113"/>
      <c r="B97" s="66"/>
      <c r="C97" s="332"/>
      <c r="D97" s="45"/>
      <c r="E97" s="332"/>
      <c r="F97" s="332"/>
      <c r="G97" s="65"/>
      <c r="H97" s="45"/>
      <c r="I97" s="332"/>
      <c r="J97" s="332"/>
      <c r="K97" s="332"/>
      <c r="L97" s="332"/>
      <c r="M97" s="332"/>
      <c r="N97" s="103"/>
      <c r="O97" s="103"/>
      <c r="P97" s="103"/>
      <c r="Q97" s="103"/>
      <c r="R97" s="103"/>
      <c r="S97" s="103"/>
      <c r="T97" s="103"/>
      <c r="U97" s="104"/>
      <c r="V97" s="104"/>
      <c r="W97" s="104"/>
      <c r="X97" s="105"/>
    </row>
    <row r="98" spans="1:21" s="108" customFormat="1" ht="17.25" customHeight="1">
      <c r="A98" s="113"/>
      <c r="B98" s="66"/>
      <c r="C98" s="45"/>
      <c r="D98" s="45"/>
      <c r="E98" s="45"/>
      <c r="F98" s="45"/>
      <c r="G98" s="65"/>
      <c r="H98" s="114"/>
      <c r="I98" s="114"/>
      <c r="J98" s="114"/>
      <c r="K98" s="114"/>
      <c r="L98" s="114"/>
      <c r="M98" s="114"/>
      <c r="N98" s="114"/>
      <c r="O98" s="114"/>
      <c r="P98" s="114"/>
      <c r="Q98" s="45"/>
      <c r="R98" s="112"/>
      <c r="S98" s="109"/>
      <c r="T98" s="109"/>
      <c r="U98" s="45"/>
    </row>
    <row r="99" spans="1:21" s="108" customFormat="1" ht="17.25" customHeight="1">
      <c r="A99" s="113"/>
      <c r="B99" s="66"/>
      <c r="C99" s="45"/>
      <c r="D99" s="45"/>
      <c r="E99" s="45"/>
      <c r="F99" s="45"/>
      <c r="G99" s="6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112"/>
      <c r="S99" s="45"/>
      <c r="T99" s="45"/>
      <c r="U99" s="45"/>
    </row>
  </sheetData>
  <sheetProtection/>
  <mergeCells count="88">
    <mergeCell ref="N61:P61"/>
    <mergeCell ref="A44:F44"/>
    <mergeCell ref="A7:Q7"/>
    <mergeCell ref="A14:Q14"/>
    <mergeCell ref="A31:Q31"/>
    <mergeCell ref="A22:F22"/>
    <mergeCell ref="A29:F29"/>
    <mergeCell ref="A30:F30"/>
    <mergeCell ref="A23:P23"/>
    <mergeCell ref="O19:P19"/>
    <mergeCell ref="O20:P20"/>
    <mergeCell ref="A1:Q1"/>
    <mergeCell ref="N2:Q2"/>
    <mergeCell ref="N4:Q4"/>
    <mergeCell ref="H2:M2"/>
    <mergeCell ref="N3:P3"/>
    <mergeCell ref="I4:I5"/>
    <mergeCell ref="J4:L4"/>
    <mergeCell ref="H3:H5"/>
    <mergeCell ref="I3:L3"/>
    <mergeCell ref="M3:M5"/>
    <mergeCell ref="A2:A5"/>
    <mergeCell ref="C4:C5"/>
    <mergeCell ref="B2:B5"/>
    <mergeCell ref="C2:F3"/>
    <mergeCell ref="G2:G5"/>
    <mergeCell ref="D4:D5"/>
    <mergeCell ref="E4:F4"/>
    <mergeCell ref="A53:F53"/>
    <mergeCell ref="D63:F63"/>
    <mergeCell ref="H63:K63"/>
    <mergeCell ref="A55:F55"/>
    <mergeCell ref="H65:K65"/>
    <mergeCell ref="B61:M61"/>
    <mergeCell ref="N62:P62"/>
    <mergeCell ref="A32:Q32"/>
    <mergeCell ref="A58:M58"/>
    <mergeCell ref="A59:M59"/>
    <mergeCell ref="A46:Q46"/>
    <mergeCell ref="A51:Q51"/>
    <mergeCell ref="A56:M56"/>
    <mergeCell ref="A57:M57"/>
    <mergeCell ref="A60:M60"/>
    <mergeCell ref="A49:F49"/>
    <mergeCell ref="O5:P5"/>
    <mergeCell ref="O6:P6"/>
    <mergeCell ref="O15:P15"/>
    <mergeCell ref="O16:P16"/>
    <mergeCell ref="O17:P17"/>
    <mergeCell ref="O18:P18"/>
    <mergeCell ref="A8:P8"/>
    <mergeCell ref="O9:P9"/>
    <mergeCell ref="O10:P10"/>
    <mergeCell ref="O11:P11"/>
    <mergeCell ref="O21:P21"/>
    <mergeCell ref="O22:P22"/>
    <mergeCell ref="O24:P24"/>
    <mergeCell ref="O25:P25"/>
    <mergeCell ref="O26:P26"/>
    <mergeCell ref="O27:P27"/>
    <mergeCell ref="O29:P29"/>
    <mergeCell ref="O28:P28"/>
    <mergeCell ref="O30:P30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7:P47"/>
    <mergeCell ref="O48:P48"/>
    <mergeCell ref="O49:P49"/>
    <mergeCell ref="A12:F12"/>
    <mergeCell ref="O12:P12"/>
    <mergeCell ref="O59:P59"/>
    <mergeCell ref="O60:P60"/>
    <mergeCell ref="O52:P52"/>
    <mergeCell ref="O53:P53"/>
    <mergeCell ref="O55:P55"/>
    <mergeCell ref="O56:P56"/>
    <mergeCell ref="O57:P57"/>
    <mergeCell ref="O58:P58"/>
  </mergeCells>
  <printOptions/>
  <pageMargins left="0.5905511811023623" right="0.5905511811023623" top="0.5905511811023623" bottom="0.3937007874015748" header="0.5118110236220472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2017-05-16T15:53:19Z</cp:lastPrinted>
  <dcterms:created xsi:type="dcterms:W3CDTF">2003-06-23T04:55:14Z</dcterms:created>
  <dcterms:modified xsi:type="dcterms:W3CDTF">2017-08-28T05:39:59Z</dcterms:modified>
  <cp:category/>
  <cp:version/>
  <cp:contentType/>
  <cp:contentStatus/>
</cp:coreProperties>
</file>